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775" firstSheet="15" activeTab="15"/>
  </bookViews>
  <sheets>
    <sheet name="май" sheetId="1" state="hidden" r:id="rId1"/>
    <sheet name="июнь (2)" sheetId="2" state="hidden" r:id="rId2"/>
    <sheet name="июль" sheetId="3" state="hidden" r:id="rId3"/>
    <sheet name="январь" sheetId="4" state="hidden" r:id="rId4"/>
    <sheet name="ФЕВРАЛЬ" sheetId="5" state="hidden" r:id="rId5"/>
    <sheet name="февраль(3)" sheetId="6" state="hidden" r:id="rId6"/>
    <sheet name="март 13" sheetId="7" state="hidden" r:id="rId7"/>
    <sheet name="Лист1 (3)" sheetId="8" state="hidden" r:id="rId8"/>
    <sheet name="май13" sheetId="9" state="hidden" r:id="rId9"/>
    <sheet name="июнь13" sheetId="10" state="hidden" r:id="rId10"/>
    <sheet name="июль13" sheetId="11" state="hidden" r:id="rId11"/>
    <sheet name="октябрь  2015" sheetId="12" state="hidden" r:id="rId12"/>
    <sheet name="Лист1 (2)" sheetId="13" state="hidden" r:id="rId13"/>
    <sheet name="Лист1" sheetId="14" state="hidden" r:id="rId14"/>
    <sheet name="февраль 2016" sheetId="15" state="hidden" r:id="rId15"/>
    <sheet name="2020" sheetId="16" r:id="rId16"/>
  </sheets>
  <externalReferences>
    <externalReference r:id="rId19"/>
  </externalReferences>
  <definedNames>
    <definedName name="_xlnm.Print_Area" localSheetId="15">'2020'!$A$1:$G$953</definedName>
    <definedName name="_xlnm.Print_Area" localSheetId="11">'октябрь  2015'!$A$281:$H$389</definedName>
  </definedNames>
  <calcPr fullCalcOnLoad="1" refMode="R1C1"/>
</workbook>
</file>

<file path=xl/sharedStrings.xml><?xml version="1.0" encoding="utf-8"?>
<sst xmlns="http://schemas.openxmlformats.org/spreadsheetml/2006/main" count="9904" uniqueCount="1211">
  <si>
    <t>Блок из ячеистого бетона стеновой 599х80х249-2,0-500-35-1</t>
  </si>
  <si>
    <t>Блок из ячеистого бетона стеновой 599х200х200-2,0-500-35-1</t>
  </si>
  <si>
    <t>Блок из ячеистого бетона стеновой 599х375х200-2,0-500-35-1</t>
  </si>
  <si>
    <t>Блок из ячеистого бетона стеновой 599х375х249-2,0-500-35-1</t>
  </si>
  <si>
    <t>Блок из ячеистого бетона стеновой 599х400х200-2,0-500-35-1</t>
  </si>
  <si>
    <t>Блок из ячеистого бетона стеновой 625х80х249-2,0-500-35-1</t>
  </si>
  <si>
    <t>Блок из ячеистого бетона стеновой 625х200х200-2,0-500-35-1</t>
  </si>
  <si>
    <t>Блок из ячеистого бетона стеновой 625х240х249-2,0-500-35-1</t>
  </si>
  <si>
    <t>Блок из ячеистого бетона стеновой 625х300х200-2,0-500-35-1</t>
  </si>
  <si>
    <t>Блок из ячеистого бетона стеновой 625х375х200-2,0-500-35-1</t>
  </si>
  <si>
    <t>Блок из ячеистого бетона стеновой 625х375х249-2,0-500-35-1</t>
  </si>
  <si>
    <t>Блок из ячеистого бетона стеновой 599х80х249-2,5-500-35-1</t>
  </si>
  <si>
    <t>Блок из ячеистого бетона стеновой 599х200х200-2,5-500-35-1</t>
  </si>
  <si>
    <t>Блок из ячеистого бетона стеновой 599х240х249-2,5-500-35-1</t>
  </si>
  <si>
    <t>Блок из ячеистого бетона стеновой 599х375х200-2,5-500-35-1</t>
  </si>
  <si>
    <t>Блок из ячеистого бетона стеновой 599х375х249-2,5-500-35-1</t>
  </si>
  <si>
    <t>Блок из ячеистого бетона стеновой 599х400х200-2,5-500-35-1</t>
  </si>
  <si>
    <t>Блок из ячеистого бетона стеновой 625х80х249-2,5-500-35-1</t>
  </si>
  <si>
    <t>Блок из ячеистого бетона стеновой 625х200х200-2,5-500-35-1</t>
  </si>
  <si>
    <t>Блок из ячеистого бетона стеновой 625х240х249-2,5-500-35-1</t>
  </si>
  <si>
    <t>Блок из ячеистого бетона стеновой 625х300х200-2,5-500-35-1</t>
  </si>
  <si>
    <t>Блок из ячеистого бетона стеновой 625х375х200-2,5-500-35-1</t>
  </si>
  <si>
    <t>Блок из ячеистого бетона стеновой 625х375х249-2,5-500-35-1</t>
  </si>
  <si>
    <t>Кирпич СУРПу-M100/F25/1,6 ГОСТ 379-2015 (3-пустотный)</t>
  </si>
  <si>
    <t>Кирпич СУРПу-M100/F35/1,6 ГОСТ 379-2015 (3-пустотный)</t>
  </si>
  <si>
    <t>Кирпич СУРПу-M150/F25/1,6 ГОСТ 379-2015 (3-пустотный)</t>
  </si>
  <si>
    <t>Кирпич СУРПу-M150/F35/1,6 ГОСТ 379-2015 (3-пустотный)</t>
  </si>
  <si>
    <t>Кирпич СУРПу-M200/F35/1,6 ГОСТ 379-2015 (3-пустотный)</t>
  </si>
  <si>
    <t>Кирпич СУРПу-M250/F35/1,6 ГОСТ 379-2015 (3-пустотный)</t>
  </si>
  <si>
    <t>Кирпич СУРПу-M100/F25/1,4 ГОСТ 379-2015 (14-пустотный)</t>
  </si>
  <si>
    <t>Кирпич СУРПу-M100/F25/1,6 ГОСТ 379-2015 (14-пустотный)</t>
  </si>
  <si>
    <t>Кирпич СУРПу-M100/F35/1,4 ГОСТ 379-2015 (14-пустотный)</t>
  </si>
  <si>
    <t>Кирпич СУРПу-M100/F35/1,6 ГОСТ 379-2015 (14-пустотный)</t>
  </si>
  <si>
    <t>Кирпич СУРПу-M150/F25/1,4 ГОСТ 379-2015 (14-пустотный)</t>
  </si>
  <si>
    <t>Кирпич СУРПу-M150/F25/1,6 ГОСТ 379-2015 (14-пустотный)</t>
  </si>
  <si>
    <t>Кирпич СУРПу-M150/F35/1,4 ГОСТ 379-2015 (14-пустотный)</t>
  </si>
  <si>
    <t>Кирпич СУРПу-M150/F35/1,6 ГОСТ 379-2015 (14-пустотный)</t>
  </si>
  <si>
    <t>Кирпич СУРПу-M200/F35/1,4 ГОСТ 379-2015 (14-пустотный)</t>
  </si>
  <si>
    <t>Кирпич СУРПу-M200/F35/1,6 ГОСТ 379-2015 (14-пустотный)</t>
  </si>
  <si>
    <t>Кирпич СУРПу-M250/F35/1,4 ГОСТ 379-2015 (14-пустотный)</t>
  </si>
  <si>
    <t>Кирпич СУРПу-M250/F35/1,6 ГОСТ 379-2015 (14-пустотный)</t>
  </si>
  <si>
    <t>Кирпич СУЛПу-M125/F35/1,6 ГОСТ 379-2015 (3-пустотный)</t>
  </si>
  <si>
    <t>Кирпич СУЛПу-M150/F35/1,6 ГОСТ 379-2015 (3-пустотный)</t>
  </si>
  <si>
    <t>Кирпич СУЛПу-M200/F35/1,6 ГОСТ 379-2015 (3-пустотный)</t>
  </si>
  <si>
    <t>Кирпич СУЛПу-M250/F35/1,6 ГОСТ 379-2015 (3-пустотный)</t>
  </si>
  <si>
    <t>Кирпич СУЛПу-M125/F50/1,6 ГОСТ 379-2015 (3-пустотный)</t>
  </si>
  <si>
    <t>Кирпич СУЛПу-M150/F50/1,6 ГОСТ 379-2015 (3-пустотный)</t>
  </si>
  <si>
    <t>Кирпич СУЛПу-M200/F50/1,6 ГОСТ 379-2015 (3-пустотный)</t>
  </si>
  <si>
    <t>Кирпич СУЛПу-M250/F50/1,6 ГОСТ 379-2015 (3-пустотный)</t>
  </si>
  <si>
    <t>Кирпич СУЛПу-M125/F35/1,4 ГОСТ 379-2015 (14-пустотный)</t>
  </si>
  <si>
    <t>Кирпич СУЛПу-M125/F35/1,6 ГОСТ 379-2015 (14-пустотный)</t>
  </si>
  <si>
    <t>Кирпич СУЛПу-M150/F35/1,4 ГОСТ 379-2015 (14-пустотный)</t>
  </si>
  <si>
    <t>Кирпич СУЛПу-M150/F35/1,6 ГОСТ 379-2015 (14-пустотный)</t>
  </si>
  <si>
    <t>Кирпич СУЛПу-M200/F35/1,4 ГОСТ 379-2015 (14-пустотный)</t>
  </si>
  <si>
    <t>Кирпич СУЛПу-M200/F35/1,6 ГОСТ 379-2015 (14-пустотный)</t>
  </si>
  <si>
    <t>Кирпич СУЛПу-M250/F35/1,4 ГОСТ 379-2015 (14-пустотный)</t>
  </si>
  <si>
    <t>Кирпич СУЛПу-M250/F35/1,6 ГОСТ 379-2015 (14-пустотный)</t>
  </si>
  <si>
    <t>Кирпич СУЛПу-M125/F50/1,4 ГОСТ 379-2015 (14-пустотный)</t>
  </si>
  <si>
    <t>Кирпич СУЛПу-M125/F50/1,6 ГОСТ 379-2015 (14-пустотный)</t>
  </si>
  <si>
    <t>Кирпич СУЛПу-M150/F50/1,4 ГОСТ 379-2015 (14-пустотный)</t>
  </si>
  <si>
    <t>Кирпич СУЛПу-M150/F50/1,6 ГОСТ 379-2015 (14-пустотный)</t>
  </si>
  <si>
    <t>Кирпич СУЛПу-M200/F50/1,4 ГОСТ 379-2015 (14-пустотный)</t>
  </si>
  <si>
    <t>Кирпич СУЛПу-M200/F50/1,6 ГОСТ 379-2015 (14-пустотный)</t>
  </si>
  <si>
    <t>Кирпич СУЛПу-M250/F50/1,4 ГОСТ 379-2015 (14-пустотный)</t>
  </si>
  <si>
    <t>Кирпич СУЛПу-M250/F50/1,6 ГОСТ 379-2015 (14-пустотный)</t>
  </si>
  <si>
    <t>Кирпич СУЛПуОб-M125/F35/1,4 ГОСТ 379-2015 (14-пустотный) желтый</t>
  </si>
  <si>
    <t>Кирпич СУЛПуОб-M125/F35/1,6 ГОСТ 379-2015 (14-пустотный) желтый</t>
  </si>
  <si>
    <t>Кирпич СУЛПуОб-M150/F35/1,4 ГОСТ 379-2015 (14-пустотный) желтый</t>
  </si>
  <si>
    <t>Кирпич СУЛПуОб-M150/F35/1,6 ГОСТ 379-2015 (14-пустотный) желтый</t>
  </si>
  <si>
    <t>Кирпич СУЛПуОб-M200/F35/1,4 ГОСТ 379-2015 (14-пустотный) желтый</t>
  </si>
  <si>
    <t>Кирпич СУЛПуОб-M200/F35/1,6 ГОСТ 379-2015 (14-пустотный) желтый</t>
  </si>
  <si>
    <t>Кирпич СУЛПуОб-M125/F50/1,4 ГОСТ 379-2015 (14-пустотный) желтый</t>
  </si>
  <si>
    <t>Кирпич СУЛПуОб-M125/F50/1,6 ГОСТ 379-2015 (14-пустотный) желтый</t>
  </si>
  <si>
    <t>Кирпич СУЛПуОб-M150/F50/1,4 ГОСТ 379-2015 (14-пустотный) желтый</t>
  </si>
  <si>
    <t>Кирпич СУЛПуОб-M150/F50/1,6 ГОСТ 379-2015 (14-пустотный) желтый</t>
  </si>
  <si>
    <t>Кирпич СУЛПуОб-M200/F50/1,4 ГОСТ 379-2015 (14-пустотный) желтый</t>
  </si>
  <si>
    <t>Кирпич СУЛПуОб-M200/F50/1,6 ГОСТ 379-2015 (14-пустотный) желтый</t>
  </si>
  <si>
    <t>Кирпич СУЛПуОб-M125/F35/1,4 ГОСТ 379-2015 (14-пустотный) красный</t>
  </si>
  <si>
    <t>Кирпич СУЛПуОб-M125/F35/1,6 ГОСТ 379-2015 (14-пустотный) красный</t>
  </si>
  <si>
    <t>Кирпич СУЛПуОб-M150/F35/1,4 ГОСТ 379-2015 (14-пустотный) красный</t>
  </si>
  <si>
    <t>Кирпич СУЛПуОб-M150/F35/1,6 ГОСТ 379-2015 (14-пустотный) красный</t>
  </si>
  <si>
    <t>Кирпич СУЛПуОб-M200/F35/1,4 ГОСТ 379-2015 (14-пустотный) красный</t>
  </si>
  <si>
    <t>Кирпич СУЛПуОб-M200/F35/1,6 ГОСТ 379-2015 (14-пустотный) красный</t>
  </si>
  <si>
    <t>Кирпич СУЛПуОб-M125/F50/1,4 ГОСТ 379-2015 (14-пустотный) красный</t>
  </si>
  <si>
    <t>Кирпич СУЛПуОб-M125/F50/1,6 ГОСТ 379-2015 (14-пустотный) красный</t>
  </si>
  <si>
    <t>Кирпич СУЛПуОб-M150/F50/1,4 ГОСТ 379-2015 (14-пустотный) красный</t>
  </si>
  <si>
    <t>Кирпич СУЛПуОб-M150/F50/1,6 ГОСТ 379-2015 (14-пустотный) красный</t>
  </si>
  <si>
    <t>Кирпич СУЛПуОб-M200/F50/1,4 ГОСТ 379-2015 (14-пустотный) красный</t>
  </si>
  <si>
    <t>Кирпич СУЛПуОб-M200/F50/1,6 ГОСТ 379-2015 (14-пустотный) красный</t>
  </si>
  <si>
    <t>Кирпич СУЛПуОб-M125/F35/1,4 ГОСТ 379-2015 (14-пустотный) сирень</t>
  </si>
  <si>
    <t>Кирпич СУЛПуОб-M125/F35/1,6 ГОСТ 379-2015 (14-пустотный) сирень</t>
  </si>
  <si>
    <t>Кирпич СУЛПуОб-M150/F35/1,4 ГОСТ 379-2015 (14-пустотный) сирень</t>
  </si>
  <si>
    <t>Кирпич СУЛПуОб-M150/F35/1,6 ГОСТ 379-2015 (14-пустотный) сирень</t>
  </si>
  <si>
    <t>Кирпич СУЛПуОб-M200/F35/1,4 ГОСТ 379-2015 (14-пустотный) сирень</t>
  </si>
  <si>
    <t>Кирпич СУЛПуОб-M200/F35/1,6 ГОСТ 379-2015 (14-пустотный) сирень</t>
  </si>
  <si>
    <t>Кирпич СУЛПуОб-M125/F50/1,4 ГОСТ 379-2015 (14-пустотный) сирень</t>
  </si>
  <si>
    <t>Кирпич СУЛПуОб-M125/F50/1,6 ГОСТ 379-2015 (14-пустотный) сирень</t>
  </si>
  <si>
    <t>Кирпич СУЛПуОб-M150/F50/1,4 ГОСТ 379-2015 (14-пустотный) сирень</t>
  </si>
  <si>
    <t>Кирпич СУЛПуОб-M150/F50/1,6 ГОСТ 379-2015 (14-пустотный) сирень</t>
  </si>
  <si>
    <t>Кирпич СУЛПуОб-M200/F50/1,4 ГОСТ 379-2015 (14-пустотный) сирень</t>
  </si>
  <si>
    <t>Кирпич СУЛПуОб-M200/F50/1,6 ГОСТ 379-2015 (14-пустотный) сирень</t>
  </si>
  <si>
    <t>Кирпич силикатный утолщенный ГОСТ 379-2015, размер 250х120х88 ФСП</t>
  </si>
  <si>
    <t>Кирпич СОЛ ГОСТ 379-2015, размер 250х120х65, ФСП</t>
  </si>
  <si>
    <t xml:space="preserve">Кирпич СОЛПоКГ-M125/F35/1,8 ГОСТ 379-2015 </t>
  </si>
  <si>
    <t xml:space="preserve">Кирпич СОЛПоКГ-M125/F50/1,8 ГОСТ 379-2015 </t>
  </si>
  <si>
    <t xml:space="preserve">Кирпич СОЛПоКГ-M150/F35/1,8 ГОСТ 379-2015 </t>
  </si>
  <si>
    <t xml:space="preserve">Кирпич СОЛПоКГ-M150/F50/1,8 ГОСТ 379-2015 </t>
  </si>
  <si>
    <t xml:space="preserve">Кирпич СОЛПоКГ-M175/F35/1,8 ГОСТ 379-2015 </t>
  </si>
  <si>
    <t xml:space="preserve">Кирпич СОЛПоКГ-M175/F50/1,8 ГОСТ 379-2015 </t>
  </si>
  <si>
    <t xml:space="preserve">Кирпич СОЛПоКГ-M200/F35/1,8 ГОСТ 379-2015 </t>
  </si>
  <si>
    <t xml:space="preserve">Кирпич СОЛПоКГ-M200/F50/1,8 ГОСТ 379-2015 </t>
  </si>
  <si>
    <t>Кирпич СОЛПоКГ-M125/F35/1,8 ГОСТ 379-2015 угловой</t>
  </si>
  <si>
    <t>Кирпич СОЛПоКГ-M125/F50/1,8 ГОСТ 379-2015 угловой</t>
  </si>
  <si>
    <t>Кирпич СОЛПоКГ-M150/F35/1,8 ГОСТ 379-2015 угловой</t>
  </si>
  <si>
    <t>Кирпич СОЛПоКГ-M150/F50/1,8 ГОСТ 379-2015 угловой</t>
  </si>
  <si>
    <t>Кирпич СОЛПоКГ-M175/F35/1,8 ГОСТ 379-2015 угловой</t>
  </si>
  <si>
    <t>Кирпич СОЛПоКГ-M175/F50/1,8 ГОСТ 379-2015 угловой</t>
  </si>
  <si>
    <t>Кирпич СОЛПоКГ-M200/F35/1,8 ГОСТ 379-2015 угловой</t>
  </si>
  <si>
    <t>Кирпич СОЛПоКГ-M200/F50/1,8 ГОСТ 379-2015 угловой</t>
  </si>
  <si>
    <t>Кирпич СОЛПоКГОб-M125/F35/1,8 ГОСТ 379-2015 желтый</t>
  </si>
  <si>
    <t>Кирпич СОЛПоКГОб-M125/F50/1,8 ГОСТ 379-2015 желтый</t>
  </si>
  <si>
    <t xml:space="preserve">Кирпич СОЛПоКГОб-M150/F35/1,8 ГОСТ 379-2015 желтый </t>
  </si>
  <si>
    <t>Кирпич СОЛПоКГОб-M150/F50/1,8 ГОСТ 379-2015 желтый</t>
  </si>
  <si>
    <t>Кирпич СОЛПоКГОб-M175/F35/1,8 ГОСТ 379-2015 желтый</t>
  </si>
  <si>
    <t>Кирпич СОЛПоКГОб-M175/F50/1,8 ГОСТ 379-2015 желтый</t>
  </si>
  <si>
    <t>Кирпич СОЛПоКГОб-M200/F35/1,8 ГОСТ 379-2015 желтый</t>
  </si>
  <si>
    <t>Кирпич СОЛПоКГОб-M200/F50/1,8 ГОСТ 379-2015 желтый</t>
  </si>
  <si>
    <t>Кирпич СОЛПоКГОб-M125/F35/1,8 ГОСТ 379-2015 желтый угловой</t>
  </si>
  <si>
    <t>Кирпич СОЛПоКГОб-M125/F50/1,8 ГОСТ 379-2015 желтый угловой</t>
  </si>
  <si>
    <t>Кирпич СОЛПоКГОб-M150/F35/1,8 ГОСТ 379-2015 желтый угловой</t>
  </si>
  <si>
    <t>Кирпич СОЛПоКГОб-M150/F50/1,8 ГОСТ 379-2015 желтый угловой</t>
  </si>
  <si>
    <t>Кирпич СОЛПоКГОб-M175/F35/1,8 ГОСТ 379-2015 желтый угловой</t>
  </si>
  <si>
    <t>Кирпич СОЛПоКГОб-M175/F50/1,8 ГОСТ 379-2015 желтый угловой</t>
  </si>
  <si>
    <t>Кирпич СОЛПоКГОб-M200/F35/1,8 ГОСТ 379-2015 желтый угловой</t>
  </si>
  <si>
    <t>Кирпич СОЛПоКГОб-M200/F50/1,8 ГОСТ 379-2015 желтый угловой</t>
  </si>
  <si>
    <t>Кирпич СОЛПоКГОб-M125/F35/1,8 ГОСТ 379-2015 красный</t>
  </si>
  <si>
    <t>Кирпич СОЛПоКГОб-M125/F50/1,8 ГОСТ 379-2015 красный</t>
  </si>
  <si>
    <t>Кирпич СОЛПоКГОб-M150/F35/1,8 ГОСТ 379-2015 красный</t>
  </si>
  <si>
    <t>Кирпич СОЛПоКГОб-M150/F50/1,8 ГОСТ 379-2015 красный</t>
  </si>
  <si>
    <t>Кирпич СОЛПоКГОб-M175/F35/1,8 ГОСТ 379-2015 красный</t>
  </si>
  <si>
    <t>Кирпич СОЛПоКГОб-M175/F50/1,8 ГОСТ 379-2015 красный</t>
  </si>
  <si>
    <t>Кирпич СОЛПоКГОб-M200/F35/1,8 ГОСТ 379-2015 красный</t>
  </si>
  <si>
    <t>Кирпич СОЛПоКГОб-M200/F50/1,8 ГОСТ 379-2015 красный</t>
  </si>
  <si>
    <t>Кирпич СОЛПоКГОб-M125/F35/1,8 ГОСТ 379-2015 красный угловой</t>
  </si>
  <si>
    <t>Кирпич СОЛПоКГОб-M125/F50/1,8 ГОСТ 379-2015 красный угловой</t>
  </si>
  <si>
    <t>Кирпич СОЛПоКГОб-M150/F35/1,8 ГОСТ 379-2015 красный угловой</t>
  </si>
  <si>
    <t>Кирпич СОЛПоКГОб-M150/F50/1,8 ГОСТ 379-2015 красный угловой</t>
  </si>
  <si>
    <t>Кирпич СОЛПоКГОб-M175/F35/1,8 ГОСТ 379-2015 красный угловой</t>
  </si>
  <si>
    <t>Кирпич СОЛПоКГОб-M175/F50/1,8 ГОСТ 379-2015 красный угловой</t>
  </si>
  <si>
    <t>Кирпич СОЛПоКГОб-M200/F35/1,8 ГОСТ 379-2015 красный угловой</t>
  </si>
  <si>
    <t>Кирпич СОЛПоКГОб-M200/F50/1,8 ГОСТ 379-2015 красный угловой</t>
  </si>
  <si>
    <t>Кирпич СОЛПоКГОб-M125/F35/1,8 ГОСТ 379-2015 темно-серый</t>
  </si>
  <si>
    <t>Кирпич СОЛПоКГОб-M125/F50/1,8 ГОСТ 379-2015 темно-серый</t>
  </si>
  <si>
    <t>Кирпич СОЛПоКГОб-M150/F35/1,8 ГОСТ 379-2015 темно-серый</t>
  </si>
  <si>
    <t>Кирпич СОЛПоКГОб-M150/F50/1,8 ГОСТ 379-2015 темно-серый</t>
  </si>
  <si>
    <t>Кирпич СОЛПоКГОб-M175/F35/1,8 ГОСТ 379-2015 темно-серый</t>
  </si>
  <si>
    <t>Кирпич СОЛПоКГОб-M175/F50/1,8 ГОСТ 379-2015 темно-серый</t>
  </si>
  <si>
    <t>Кирпич СОЛПоКГОб-M200/F35/1,8 ГОСТ 379-2015 темно-серый</t>
  </si>
  <si>
    <t>Кирпич СОЛПоКГОб-M200/F50/1,8 ГОСТ 379-2015 темно-серый</t>
  </si>
  <si>
    <t>Кирпич СОЛПоКГОб-M125/F35/1,8 ГОСТ 379-2015 сирень</t>
  </si>
  <si>
    <t>Кирпич СОЛПоКГОб-M125/F50/1,8 ГОСТ 379-2015 сирень</t>
  </si>
  <si>
    <t>Кирпич СОЛПоКГОб-M150/F35/1,8 ГОСТ 379-2015 сирень</t>
  </si>
  <si>
    <t>Кирпич СОЛПоКГОб-M150/F50/1,8 ГОСТ 379-2015 сирень</t>
  </si>
  <si>
    <t>Кирпич СОЛПоКГОб-M175/F35/1,8 ГОСТ 379-2015 сирень</t>
  </si>
  <si>
    <t>Кирпич СОЛПоКГОб-M175/F50/1,8 ГОСТ 379-2015 сирень</t>
  </si>
  <si>
    <t>Кирпич СОЛПоКГОб-M200/F35/1,8 ГОСТ 379-2015 сирень</t>
  </si>
  <si>
    <t>Кирпич СОЛПоКГОб-M200/F50/1,8 ГОСТ 379-2015 сирень</t>
  </si>
  <si>
    <t>Кирпич СОЛ ГОСТ 379-2015, размер 220х120х65, ФСП</t>
  </si>
  <si>
    <t>Кирпич СОЛПоКГОб-M125/F35/1,8 ГОСТ 379-2015 темно-серый угловой</t>
  </si>
  <si>
    <t>Кирпич СОЛПоКГОб-M125/F50/1,8 ГОСТ 379-2015 темно-серый угловой</t>
  </si>
  <si>
    <t>Кирпич СОЛПоКГОб-M150/F35/1,8 ГОСТ 379-2015 темно-серый угловой</t>
  </si>
  <si>
    <t>Кирпич СОЛПоКГОб-M150/F50/1,8 ГОСТ 379-2015 темно-серый угловой</t>
  </si>
  <si>
    <t>Кирпич СОЛПоКГОб-M175/F35/1,8 ГОСТ 379-2015 темно-серый угловой</t>
  </si>
  <si>
    <t>Кирпич СОЛПоКГОб-M175/F50/1,8 ГОСТ 379-2015 темно-серый угловой</t>
  </si>
  <si>
    <t>Кирпич СОЛПоКГОб-M200/F35/1,8 ГОСТ 379-2015 темно-серый угловой</t>
  </si>
  <si>
    <t>Кирпич СОЛПоКГОб-M200/F50/1,8 ГОСТ 379-2015 темно-серый угловой</t>
  </si>
  <si>
    <t>Кирпич СОЛПоКГОб-M125/F35/1,8 ГОСТ 379-2015 сирень угловой</t>
  </si>
  <si>
    <t>Кирпич СОЛПоКГОб-M125/F50/1,8 ГОСТ 379-2015 сирень угловой</t>
  </si>
  <si>
    <t>Кирпич СОЛПоКГОб-M150/F35/1,8 ГОСТ 379-2015 сирень угловой</t>
  </si>
  <si>
    <t>Кирпич СОЛПоКГОб-M150/F50/1,8 ГОСТ 379-2015 сирень угловой</t>
  </si>
  <si>
    <t>Кирпич СОЛПоКГОб-M175/F35/1,8 ГОСТ 379-2015 сирень угловой</t>
  </si>
  <si>
    <t>Кирпич СОЛПоКГОб-M175/F50/1,8 ГОСТ 379-2015 сирень угловой</t>
  </si>
  <si>
    <t>Кирпич СОЛПоКГОб-M200/F35/1,8 ГОСТ 379-2015 сирень угловой</t>
  </si>
  <si>
    <t>Кирпич СОЛПоКГОб-M200/F50/1,8 ГОСТ 379-2015 сирень угловой</t>
  </si>
  <si>
    <t>Кирпич СОЛ ГОСТ 379-2015, размер 250х108х65, ФСП</t>
  </si>
  <si>
    <t xml:space="preserve">Кирпич СОЛПоРуГ-M125/F35/1,8 ГОСТ 379-2015 </t>
  </si>
  <si>
    <t xml:space="preserve">Кирпич СОЛПоРуГ-M125/F35/2,0 ГОСТ 379-2015 </t>
  </si>
  <si>
    <t xml:space="preserve">Кирпич СОЛПоРуГ-M125/F50/1,8 ГОСТ 379-2015 </t>
  </si>
  <si>
    <t xml:space="preserve">Кирпич СОЛПоРуГ-M125/F50/2,0 ГОСТ 379-2015 </t>
  </si>
  <si>
    <t xml:space="preserve">Кирпич СОЛПоРуГ-M150/F35/1,8 ГОСТ 379-2015 </t>
  </si>
  <si>
    <t xml:space="preserve">Кирпич СОЛПоРуГ-M150/F35/2,0 ГОСТ 379-2015 </t>
  </si>
  <si>
    <t xml:space="preserve">Кирпич СОЛПоРуГ-M150/F50/1,8 ГОСТ 379-2015 </t>
  </si>
  <si>
    <t xml:space="preserve">Кирпич СОЛПоРуГ-M150/F50/2,0 ГОСТ 379-2015 </t>
  </si>
  <si>
    <t xml:space="preserve">Кирпич СОЛПоРуГ-M175/F35/1,8 ГОСТ 379-2015 </t>
  </si>
  <si>
    <t xml:space="preserve">Кирпич СОЛПоРуГ-M175/F35/2,0 ГОСТ 379-2015 </t>
  </si>
  <si>
    <t xml:space="preserve">Кирпич СОЛПоРуГ-M175/F50/1,8 ГОСТ 379-2015 </t>
  </si>
  <si>
    <t xml:space="preserve">Кирпич СОЛПоРуГ-M175/F50/2,0 ГОСТ 379-2015 </t>
  </si>
  <si>
    <t xml:space="preserve">Кирпич СОЛПоРуГ-M200/F35/1,8 ГОСТ 379-2015 </t>
  </si>
  <si>
    <t xml:space="preserve">Кирпич СОЛПоРуГ-M200/F35/2,0 ГОСТ 379-2015 </t>
  </si>
  <si>
    <t xml:space="preserve">Кирпич СОЛПоРуГ-M200/F50/1,8 ГОСТ 379-2015 </t>
  </si>
  <si>
    <t xml:space="preserve">Кирпич СОЛПоРуГ-M200/F50/2,0 ГОСТ 379-2015 </t>
  </si>
  <si>
    <t>Кирпич СОЛПоРуГОб-M125/F35/1,8 ГОСТ 379-2015 желтый</t>
  </si>
  <si>
    <t>Кирпич СОЛПоРуГОб-M125/F35/2,0 ГОСТ 379-2015 желтый</t>
  </si>
  <si>
    <t>Кирпич СОЛПоРуГОб-M125/F50/1,8 ГОСТ 379-2015 желтый</t>
  </si>
  <si>
    <t>Кирпич СОЛПоРуГОб-M125/F50/2,0 ГОСТ 379-2015 желтый</t>
  </si>
  <si>
    <t>Кирпич СОЛПоРуГОб-M150/F35/1,8 ГОСТ 379-2015 желтый</t>
  </si>
  <si>
    <t>Кирпич СОЛПоРуГОб-M150/F35/2,0 ГОСТ 379-2015 желтый</t>
  </si>
  <si>
    <t>Кирпич СОЛПоРуГОб-M150/F50/1,8 ГОСТ 379-2015 желтый</t>
  </si>
  <si>
    <t>Кирпич СОЛПоРуГОб-M150/F50/2,0 ГОСТ 379-2015 желтый</t>
  </si>
  <si>
    <t>Кирпич СОЛПоРуГОб-M175/F35/1,8 ГОСТ 379-2015 желтый</t>
  </si>
  <si>
    <t>Кирпич СОЛПоРуГОб-M175/F35/2,0 ГОСТ 379-2015 желтый</t>
  </si>
  <si>
    <t>Кирпич СОЛПоРуГОб-M175/F50/1,8 ГОСТ 379-2015 желтый</t>
  </si>
  <si>
    <t>Кирпич СОЛПоРуГОб-M175/F50/2,0 ГОСТ 379-2015 желтый</t>
  </si>
  <si>
    <t>Кирпич СОЛПоРуГОб-M200/F35/1,8 ГОСТ 379-2015 желтый</t>
  </si>
  <si>
    <t>Кирпич СОЛПоРуГОб-M200/F35/2,0 ГОСТ 379-2015 желтый</t>
  </si>
  <si>
    <t>Кирпич СОЛПоРуГОб-M200/F50/1,8 ГОСТ 379-2015 желтый</t>
  </si>
  <si>
    <t>Кирпич СОЛПоРуГОб-M200/F50/2,0 ГОСТ 379-2015 желтый</t>
  </si>
  <si>
    <t>Кирпич СОЛПоРуГОб-M125/F35/1,8 ГОСТ 379-2015 красный</t>
  </si>
  <si>
    <t>Кирпич СОЛПоРуГОб-M125/F35/2,0 ГОСТ 379-2015 красный</t>
  </si>
  <si>
    <t>Кирпич СОЛПоРуГОб-M125/F50/1,8 ГОСТ 379-2015 красный</t>
  </si>
  <si>
    <t>Кирпич СОЛПоРуГОб-M125/F50/2,0 ГОСТ 379-2015 красный</t>
  </si>
  <si>
    <t>Кирпич СОЛПоРуГОб-M150/F35/1,8 ГОСТ 379-2015 красный</t>
  </si>
  <si>
    <t>Кирпич СОЛПоРуГОб-M150/F35/2,0 ГОСТ 379-2015 красный</t>
  </si>
  <si>
    <t>Кирпич СОЛПоРуГОб-M150/F50/1,8 ГОСТ 379-2015 красный</t>
  </si>
  <si>
    <t>Кирпич СОЛПоРуГОб-M150/F50/2,0 ГОСТ 379-2015 красный</t>
  </si>
  <si>
    <t>Кирпич СОЛПоРуГОб-M175/F35/1,8 ГОСТ 379-2015 красный</t>
  </si>
  <si>
    <t>Кирпич СОЛПоРуГОб-M175/F35/2,0 ГОСТ 379-2015 красный</t>
  </si>
  <si>
    <t>Кирпич СОЛПоРуГОб-M175/F50/1,8 ГОСТ 379-2015 красный</t>
  </si>
  <si>
    <t>Кирпич СОЛПоРуГОб-M175/F50/2,0 ГОСТ 379-2015 красный</t>
  </si>
  <si>
    <t>Кирпич СОЛПоРуГОб-M200/F35/1,8 ГОСТ 379-2015 красный</t>
  </si>
  <si>
    <t>Кирпич СОЛПоРуГОб-M200/F35/2,0 ГОСТ 379-2015 красный</t>
  </si>
  <si>
    <t>Кирпич СОЛПоРуГОб-M200/F50/1,8 ГОСТ 379-2015 красный</t>
  </si>
  <si>
    <t>Кирпич СОЛПоРуГОб-M200/F50/2,0 ГОСТ 379-2015 красный</t>
  </si>
  <si>
    <t>Кирпич СОЛПоРуГОб-M125/F35/1,8 ГОСТ 379-2015 темно-серый</t>
  </si>
  <si>
    <t>Кирпич СОЛПоРуГОб-M125/F35/2,0 ГОСТ 379-2015 темно-серый</t>
  </si>
  <si>
    <t>Кирпич СОЛПоРуГОб-M125/F50/1,8 ГОСТ 379-2015 темно-серый</t>
  </si>
  <si>
    <t>Кирпич СОЛПоРуГОб-M125/F50/2,0 ГОСТ 379-2015 темно-серый</t>
  </si>
  <si>
    <t>Кирпич СОЛПоРуГОб-M150/F35/1,8 ГОСТ 379-2015 темно-серый</t>
  </si>
  <si>
    <t>Кирпич СОЛПоРуГОб-M150/F35/2,0 ГОСТ 379-2015 темно-серый</t>
  </si>
  <si>
    <t>Кирпич СОЛПоРуГОб-M150/F50/1,8 ГОСТ 379-2015 темно-серый</t>
  </si>
  <si>
    <t>Кирпич СОЛПоРуГОб-M150/F50/2,0 ГОСТ 379-2015 темно-серый</t>
  </si>
  <si>
    <t>Кирпич СОЛПоРуГОб-M175/F35/1,8 ГОСТ 379-2015 темно-серый</t>
  </si>
  <si>
    <t>Кирпич СОЛПоРуГОб-M175/F35/2,0 ГОСТ 379-2015 темно-серый</t>
  </si>
  <si>
    <t>Кирпич СОЛПоРуГОб-M175/F50/1,8 ГОСТ 379-2015 темно-серый</t>
  </si>
  <si>
    <t>Кирпич СОЛПоРуГОб-M175/F50/2,0 ГОСТ 379-2015 темно-серый</t>
  </si>
  <si>
    <t>Кирпич СОЛПоРуГОб-M200/F35/1,8 ГОСТ 379-2015 темно-серый</t>
  </si>
  <si>
    <t>Кирпич СОЛПоРуГОб-M200/F35/2,0 ГОСТ 379-2015 темно-серый</t>
  </si>
  <si>
    <t>Кирпич СОЛПоРуГОб-M200/F50/1,8 ГОСТ 379-2015 темно-серый</t>
  </si>
  <si>
    <t>Кирпич СОЛПоРуГОб-M200/F50/2,0 ГОСТ 379-2015 темно-серый</t>
  </si>
  <si>
    <t>Кирпич СОЛПоРуГОб-M125/F35/1,8 ГОСТ 379-2015 сирень</t>
  </si>
  <si>
    <t>Кирпич СОЛПоРуГОб-M125/F35/2,0 ГОСТ 379-2015 сирень</t>
  </si>
  <si>
    <t>Кирпич СОЛПоРуГОб-M125/F50/1,8 ГОСТ 379-2015 сирень</t>
  </si>
  <si>
    <t>Кирпич СОЛПоРуГОб-M125/F50/2,0 ГОСТ 379-2015 сирень</t>
  </si>
  <si>
    <t>Кирпич СОЛПоРуГОб-M150/F35/1,8 ГОСТ 379-2015 сирень</t>
  </si>
  <si>
    <t>Кирпич СОЛПоРуГОб-M150/F35/2,0 ГОСТ 379-2015 сирень</t>
  </si>
  <si>
    <t>Кирпич СОЛПоРуГОб-M150/F50/1,8 ГОСТ 379-2015 сирень</t>
  </si>
  <si>
    <t>Кирпич СОЛПоРуГОб-M150/F50/2,0 ГОСТ 379-2015 сирень</t>
  </si>
  <si>
    <t>Кирпич СОЛПоРуГОб-M175/F35/1,8 ГОСТ 379-2015 сирень</t>
  </si>
  <si>
    <t>Кирпич СОЛПоРуГОб-M175/F35/2,0 ГОСТ 379-2015 сирень</t>
  </si>
  <si>
    <t>Кирпич СОЛПоРуГОб-M175/F50/1,8 ГОСТ 379-2015 сирень</t>
  </si>
  <si>
    <t>Кирпич СОЛПоРуГОб-M175/F50/2,0 ГОСТ 379-2015 сирень</t>
  </si>
  <si>
    <t>Кирпич СОЛПоРуГОб-M200/F35/1,8 ГОСТ 379-2015 сирень</t>
  </si>
  <si>
    <t>Кирпич СОЛПоРуГОб-M200/F35/2,0 ГОСТ 379-2015 сирень</t>
  </si>
  <si>
    <t>Кирпич СОЛПоРуГОб-M200/F50/1,8 ГОСТ 379-2015 сирень</t>
  </si>
  <si>
    <t>Кирпич СОЛПоРуГОб-M200/F50/2,0 ГОСТ 379-2015 сирень</t>
  </si>
  <si>
    <t>Кирпич СОЛ ГОСТ 379-2015, размер 235х108х65, ФСП</t>
  </si>
  <si>
    <t>Кирпич СОЛПоРуГ-M125/F35/1,8 ГОСТ 379-2015 угловой</t>
  </si>
  <si>
    <t>Кирпич СОЛПоРуГ-M125/F35/2,0 ГОСТ 379-2015 угловой</t>
  </si>
  <si>
    <t>Кирпич СОЛПоРуГ-M125/F50/1,8 ГОСТ 379-2015 угловой</t>
  </si>
  <si>
    <t>Кирпич СОЛПоРуГ-M125/F50/2,0 ГОСТ 379-2015 угловой</t>
  </si>
  <si>
    <t>Кирпич СОЛПоРуГ-M150/F35/1,8 ГОСТ 379-2015 угловой</t>
  </si>
  <si>
    <t>Кирпич СОЛПоРуГ-M150/F35/2,0 ГОСТ 379-2015 угловой</t>
  </si>
  <si>
    <t>Кирпич СОЛПоРуГ-M150/F50/1,8 ГОСТ 379-2015 угловой</t>
  </si>
  <si>
    <t>Кирпич СОЛПоРуГ-M150/F50/2,0 ГОСТ 379-2015 угловой</t>
  </si>
  <si>
    <t>Кирпич СОЛПоРуГ-M175/F35/1,8 ГОСТ 379-2015 угловой</t>
  </si>
  <si>
    <t>Кирпич СОЛПоРуГ-M175/F35/2,0 ГОСТ 379-2015 угловой</t>
  </si>
  <si>
    <t>Кирпич СОЛПоРуГ-M175/F50/1,8 ГОСТ 379-2015 угловой</t>
  </si>
  <si>
    <t>Кирпич СОЛПоРуГ-M175/F50/2,0 ГОСТ 379-2015 угловой</t>
  </si>
  <si>
    <t>Кирпич СОЛПоРуГ-M200/F35/1,8 ГОСТ 379-2015 угловой</t>
  </si>
  <si>
    <t>Кирпич СОЛПоРуГ-M200/F35/2,0 ГОСТ 379-2015 угловой</t>
  </si>
  <si>
    <t>Кирпич СОЛПоРуГ-M200/F50/1,8 ГОСТ 379-2015 угловой</t>
  </si>
  <si>
    <t>Кирпич СОЛПоРуГ-M200/F50/2,0 ГОСТ 379-2015 угловой</t>
  </si>
  <si>
    <t>Кирпич СОЛПоРуГОб-M125/F35/1,8 ГОСТ 379-2015 желтый угловой</t>
  </si>
  <si>
    <t>Кирпич СОЛПоРуГОб-M125/F35/2,0 ГОСТ 379-2015 желтый угловой</t>
  </si>
  <si>
    <t>Кирпич СОЛПоРуГОб-M125/F50/1,8 ГОСТ 379-2015 желтый угловой</t>
  </si>
  <si>
    <t>Кирпич СОЛПоРуГОб-M125/F50/2,0 ГОСТ 379-2015 желтый угловой</t>
  </si>
  <si>
    <t>Кирпич СОЛПоРуГОб-M150/F35/1,8 ГОСТ 379-2015 желтый угловой</t>
  </si>
  <si>
    <t>Кирпич СОЛПоРуГОб-M150/F35/2,0 ГОСТ 379-2015 желтый угловой</t>
  </si>
  <si>
    <t>Кирпич СОЛПоРуГОб-M150/F50/1,8 ГОСТ 379-2015 желтый угловой</t>
  </si>
  <si>
    <t>Кирпич СОЛПоРуГОб-M150/F50/2,0 ГОСТ 379-2015 желтый угловой</t>
  </si>
  <si>
    <t>Кирпич СОЛПоРуГОб-M175/F35/1,8 ГОСТ 379-2015 желтый угловой</t>
  </si>
  <si>
    <t>Кирпич СОЛПоРуГОб-M175/F35/2,0 ГОСТ 379-2015 желтый угловой</t>
  </si>
  <si>
    <t>Кирпич СОЛПоРуГОб-M175/F50/1,8 ГОСТ 379-2015 желтый угловой</t>
  </si>
  <si>
    <t>Кирпич СОЛПоРуГОб-M175/F50/2,0 ГОСТ 379-2015 желтый угловой</t>
  </si>
  <si>
    <t>Кирпич СОЛПоРуГОб-M200/F35/1,8 ГОСТ 379-2015 желтый угловой</t>
  </si>
  <si>
    <t>Кирпич СОЛПоРуГОб-M200/F35/2,0 ГОСТ 379-2015 желтый угловой</t>
  </si>
  <si>
    <t>Кирпич СОЛПоРуГОб-M200/F50/1,8 ГОСТ 379-2015 желтый угловой</t>
  </si>
  <si>
    <t>Кирпич СОЛПоРуГОб-M200/F50/2,0 ГОСТ 379-2015 желтый угловой</t>
  </si>
  <si>
    <t>Кирпич СОЛПоРуГОб-M125/F35/1,8 ГОСТ 379-2015 красный угловой</t>
  </si>
  <si>
    <t>Кирпич СОЛПоРуГОб-M125/F35/2,0 ГОСТ 379-2015 красный угловой</t>
  </si>
  <si>
    <t>Кирпич СОЛПоРуГОб-M125/F50/1,8 ГОСТ 379-2015 красный угловой</t>
  </si>
  <si>
    <t>Кирпич СОЛПоРуГОб-M125/F50/2,0 ГОСТ 379-2015 красный угловой</t>
  </si>
  <si>
    <t>Кирпич СОЛПоРуГОб-M150/F35/1,8 ГОСТ 379-2015 красный угловой</t>
  </si>
  <si>
    <t>Кирпич СОЛПоРуГОб-M150/F35/2,0 ГОСТ 379-2015 красный угловой</t>
  </si>
  <si>
    <t>Кирпич СОЛПоРуГОб-M150/F50/1,8 ГОСТ 379-2015 красный угловой</t>
  </si>
  <si>
    <t>Кирпич СОЛПоРуГОб-M150/F50/2,0 ГОСТ 379-2015 красный угловой</t>
  </si>
  <si>
    <t>Кирпич СОЛПоРуГОб-M175/F35/1,8 ГОСТ 379-2015 красный угловой</t>
  </si>
  <si>
    <t>Кирпич СОЛПоРуГОб-M175/F35/2,0 ГОСТ 379-2015 красный угловой</t>
  </si>
  <si>
    <t>Кирпич СОЛПоРуГОб-M175/F50/1,8 ГОСТ 379-2015 красный угловой</t>
  </si>
  <si>
    <t>Кирпич СОЛПоРуГОб-M175/F50/2,0 ГОСТ 379-2015 красный угловой</t>
  </si>
  <si>
    <t>Кирпич СОЛПоРуГОб-M200/F35/1,8 ГОСТ 379-2015 красный угловой</t>
  </si>
  <si>
    <t>Кирпич СОЛПоРуГОб-M200/F35/2,0 ГОСТ 379-2015 красный угловой</t>
  </si>
  <si>
    <t>Кирпич СОЛПоРуГОб-M200/F50/1,8 ГОСТ 379-2015 красный угловой</t>
  </si>
  <si>
    <t>Кирпич СОЛПоРуГОб-M200/F50/2,0 ГОСТ 379-2015 красный угловой</t>
  </si>
  <si>
    <t>Кирпич СОЛПоРуГОб-M125/F35/1,8 ГОСТ 379-2015 темно-серый угловой</t>
  </si>
  <si>
    <t>Кирпич СОЛПоРуГОб-M125/F35/2,0 ГОСТ 379-2015 темно-серый угловой</t>
  </si>
  <si>
    <t>Кирпич СОЛПоРуГОб-M125/F50/1,8 ГОСТ 379-2015 темно-серый угловой</t>
  </si>
  <si>
    <t>Кирпич СОЛПоРуГОб-M125/F50/2,0 ГОСТ 379-2015 темно-серый угловой</t>
  </si>
  <si>
    <t>Кирпич СОЛПоРуГОб-M150/F35/1,8 ГОСТ 379-2015 темно-серый угловой</t>
  </si>
  <si>
    <t>Кирпич СОЛПоРуГОб-M150/F35/2,0 ГОСТ 379-2015 темно-серый угловой</t>
  </si>
  <si>
    <t>Кирпич СОЛПоРуГОб-M150/F50/1,8 ГОСТ 379-2015 темно-серый угловой</t>
  </si>
  <si>
    <t>Кирпич СОЛПоРуГОб-M150/F50/2,0 ГОСТ 379-2015 темно-серый угловой</t>
  </si>
  <si>
    <t>Кирпич СОЛПоРуГОб-M175/F35/1,8 ГОСТ 379-2015 темно-серый угловой</t>
  </si>
  <si>
    <t>Кирпич СОЛПоРуГОб-M175/F35/2,0 ГОСТ 379-2015 темно-серый угловой</t>
  </si>
  <si>
    <t>Кирпич СОЛПоРуГОб-M175/F50/1,8 ГОСТ 379-2015 темно-серый угловой</t>
  </si>
  <si>
    <t>Кирпич СОЛПоРуГОб-M175/F50/2,0 ГОСТ 379-2015 темно-серый угловой</t>
  </si>
  <si>
    <t>Кирпич СОЛПоРуГОб-M200/F35/1,8 ГОСТ 379-2015 темно-серый угловой</t>
  </si>
  <si>
    <t>Кирпич СОЛПоРуГОб-M200/F35/2,0 ГОСТ 379-2015 темно-серый угловой</t>
  </si>
  <si>
    <t>Кирпич СОЛПоРуГОб-M200/F50/1,8 ГОСТ 379-2015 темно-серый угловой</t>
  </si>
  <si>
    <t>Кирпич СОЛПоРуГОб-M200/F50/2,0 ГОСТ 379-2015 темно-серый угловой</t>
  </si>
  <si>
    <t>Кирпич СОЛПоРуГОб-M125/F35/1,8 ГОСТ 379-2015 сирень угловой</t>
  </si>
  <si>
    <t>Кирпич СОЛПоРуГОб-M125/F35/2,0 ГОСТ 379-2015 сирень угловой</t>
  </si>
  <si>
    <t>Кирпич СОЛПоРуГОб-M125/F50/1,8 ГОСТ 379-2015 сирень угловой</t>
  </si>
  <si>
    <t>Кирпич СОЛПоРуГОб-M125/F50/2,0 ГОСТ 379-2015 сирень угловой</t>
  </si>
  <si>
    <t>Кирпич СОЛПоРуГОб-M150/F35/1,8 ГОСТ 379-2015 сирень угловой</t>
  </si>
  <si>
    <t>Кирпич СОЛПоРуГОб-M150/F35/2,0 ГОСТ 379-2015 сирень угловой</t>
  </si>
  <si>
    <t>Кирпич СОЛПоРуГОб-M150/F50/1,8 ГОСТ 379-2015 сирень угловой</t>
  </si>
  <si>
    <t>Кирпич СОЛПоРуГОб-M150/F50/2,0 ГОСТ 379-2015 сирень угловой</t>
  </si>
  <si>
    <t>Кирпич СОЛПоРуГОб-M175/F35/1,8 ГОСТ 379-2015 сирень угловой</t>
  </si>
  <si>
    <t>Кирпич СОЛПоРуГОб-M175/F35/2,0 ГОСТ 379-2015 сирень угловой</t>
  </si>
  <si>
    <t>Кирпич СОЛПоРуГОб-M175/F50/1,8 ГОСТ 379-2015 сирень угловой</t>
  </si>
  <si>
    <t>Кирпич СОЛПоРуГОб-M175/F50/2,0 ГОСТ 379-2015 сирень угловой</t>
  </si>
  <si>
    <t>Кирпич СОЛПоРуГОб-M200/F35/1,8 ГОСТ 379-2015 сирень угловой</t>
  </si>
  <si>
    <t>Кирпич СОЛПоРуГОб-M200/F35/2,0 ГОСТ 379-2015 сирень угловой</t>
  </si>
  <si>
    <t>Кирпич СОЛПоРуГОб-M200/F50/1,8 ГОСТ 379-2015 сирень угловой</t>
  </si>
  <si>
    <t>Кирпич СОЛПоРуГОб-M200/F50/2,0 ГОСТ 379-2015 сирень угловой</t>
  </si>
  <si>
    <t>Блоки силикатные рядовые ГОСТ 379-2015  ФСП</t>
  </si>
  <si>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</si>
  <si>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</si>
  <si>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</si>
  <si>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</si>
  <si>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>Наименование материала, изделия, конструкции</t>
  </si>
  <si>
    <t xml:space="preserve">Дата </t>
  </si>
  <si>
    <t>Единица измерения</t>
  </si>
  <si>
    <t>Объем тары (упаковки)</t>
  </si>
  <si>
    <t>Отпускная цена      (без налога на добавленную стоимость), руб.</t>
  </si>
  <si>
    <t>Налог на добавленную стоимость, руб.</t>
  </si>
  <si>
    <t>С413-2040-10</t>
  </si>
  <si>
    <t>С413-2040-9</t>
  </si>
  <si>
    <t>С413-2040-4</t>
  </si>
  <si>
    <t>Песок для строительных работ, ГОСТ 8736-93 Франко-склад предприятия (минизавод по гидроклассификации песка)</t>
  </si>
  <si>
    <t>очень мелкий   фракция 0,16 - 1,0</t>
  </si>
  <si>
    <t>фракция 1,0 - 3,0  (повышенной крупности)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</si>
  <si>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СЗАО "КварцМелПром"</t>
    </r>
  </si>
  <si>
    <r>
      <t xml:space="preserve">Государственный орган управления: </t>
    </r>
    <r>
      <rPr>
        <b/>
        <u val="single"/>
        <sz val="12"/>
        <color indexed="8"/>
        <rFont val="Arial"/>
        <family val="2"/>
      </rPr>
      <t>_________________________________</t>
    </r>
  </si>
  <si>
    <r>
      <t xml:space="preserve">Код УНП организации: </t>
    </r>
    <r>
      <rPr>
        <b/>
        <u val="single"/>
        <sz val="12"/>
        <color indexed="8"/>
        <rFont val="Arial"/>
        <family val="2"/>
      </rPr>
      <t>__290345951</t>
    </r>
  </si>
  <si>
    <t>Месторасположение (телефон) организации: Малоритский р-н,Хотислпвский с/с.1,т. 80165142503</t>
  </si>
  <si>
    <t>Песок для строительных работ, ГОСТ 8736-93 Франко-вагон предприятия (минизавод по гидроклассификации песка)</t>
  </si>
  <si>
    <t>Песок для строительных работ, ГОСТ 8736-93 Франко карьер предприятия (минизавод по гидроклассификации песка)</t>
  </si>
  <si>
    <t xml:space="preserve">очень мелкий  </t>
  </si>
  <si>
    <t>Песок для строительных работ (при двойной промывке), ГОСТ 8736-93 Франко-склад предприятия (минизавод по гидроклассификации песка)</t>
  </si>
  <si>
    <t>очень мелкий</t>
  </si>
  <si>
    <t>Песок для строительных работ (при двойной промывке), ГОСТ 8736-93 Франко вагон предприятия (минизавод по гидроклассификации песка)</t>
  </si>
  <si>
    <t>1000 шт</t>
  </si>
  <si>
    <t>м3</t>
  </si>
  <si>
    <t xml:space="preserve">Код  </t>
  </si>
  <si>
    <t>кирпич силикатный утолщенный СТБ 1228-200, размер 250*120*88 франко склад</t>
  </si>
  <si>
    <t>камень СЛ  СТБ 1228-200, размер 250*120*138, франко склад</t>
  </si>
  <si>
    <t>камень СЛК -150/35 СТБ 1228-200, размер 250*120*65, франко склад</t>
  </si>
  <si>
    <t>Блок СР-120 150/25 248*120*248</t>
  </si>
  <si>
    <t>Блок СР-150 150/25 248*150*248</t>
  </si>
  <si>
    <t>Блок СР-200 150/25 248*200*248</t>
  </si>
  <si>
    <t>Блок СР-250 150/25 248*248*248</t>
  </si>
  <si>
    <t>Блок СР-75 150/25 497*75*248</t>
  </si>
  <si>
    <t>Блок СР-100 150/25 497*100*248</t>
  </si>
  <si>
    <t>Блок СР-175 150/25 996*175*623</t>
  </si>
  <si>
    <t>Блок СР-120 150/35 248*120*248</t>
  </si>
  <si>
    <t>Блок СР-150 150/35  248*150*248</t>
  </si>
  <si>
    <t>Блок СР-200 150/35 248*200*248</t>
  </si>
  <si>
    <t>Блок СР-250 150/35 248*248*248</t>
  </si>
  <si>
    <t>Блок СР-75 150/35 497*75*248</t>
  </si>
  <si>
    <t>Блок СР-100 150/35 497*100*248</t>
  </si>
  <si>
    <t>Блок СР-175 150/35 996*175*623</t>
  </si>
  <si>
    <t>Блок СР-75 200/25 497*75*248</t>
  </si>
  <si>
    <t>Блок СР-100 200/25 497*100*248</t>
  </si>
  <si>
    <t>Блок СР-175 200/25 996*175*623</t>
  </si>
  <si>
    <t>Блок СР-75 200/35 497*75*248</t>
  </si>
  <si>
    <t>Блок СР-100 200/35 497*100*248</t>
  </si>
  <si>
    <t>Блок СР-175 200/35 996*175*623</t>
  </si>
  <si>
    <t xml:space="preserve">камень СЛК -150/35 СТБ 1228-200, размер 250*120*65, франко вагон </t>
  </si>
  <si>
    <t>камень СЛ  СТБ 1228-200, размер 250*120*138, франко вагон</t>
  </si>
  <si>
    <t xml:space="preserve">Блоки силикатные рядовые СТБ 1228-2000 франко-вагон предприятия </t>
  </si>
  <si>
    <t xml:space="preserve">Блоки силикатные рядовые СТБ 1228-2000 франко  склад </t>
  </si>
  <si>
    <t>Кирпич силикатный утолщенный СТБ 1228-200, размер 250*120*88 франко  вагон</t>
  </si>
  <si>
    <t>С413-2040-6</t>
  </si>
  <si>
    <t>С413-2040-3</t>
  </si>
  <si>
    <t>С413-2041-4</t>
  </si>
  <si>
    <t>С413-2041</t>
  </si>
  <si>
    <t>Кирпич СУР-100/25 3-пустотный  белый</t>
  </si>
  <si>
    <t>Кирпич СУР-150/35 3- пустотный  белый</t>
  </si>
  <si>
    <t>Кирпич СУР-200/35 3-пустотный  белый</t>
  </si>
  <si>
    <t>Кирпич СУР-250/35 3-пустотный   белый</t>
  </si>
  <si>
    <t>Кирпич СУР-100/25 14-пустотный  белый</t>
  </si>
  <si>
    <t>Кирпич СУР-250/35 14-пустотный  СТБ 1228-2000 белый</t>
  </si>
  <si>
    <t>Кирпич СУЛ-150/35 3-пустотный   белый</t>
  </si>
  <si>
    <t>Кирпич СУЛ- 200/35 3-пустотный   белый</t>
  </si>
  <si>
    <t>Кирпич СУЛ-250/35 3-пустотный   белый</t>
  </si>
  <si>
    <t>Кирпич СУЛ-150/35  14-пустотный   белый</t>
  </si>
  <si>
    <t>Кирпич СУР-200/35 14-пустотный СТБ 1228-2000 белый</t>
  </si>
  <si>
    <t>Кирпич СУЛ-200/35  14-пустотный  СТБ 1228-2000 белый</t>
  </si>
  <si>
    <t>Кирпич СУЛ-250/35 14-пустотный  СТБ 1228-2000 белый</t>
  </si>
  <si>
    <t>Кирпич СУЛ-125/35 14-пустотный  СТБ 1228-2000 желтый</t>
  </si>
  <si>
    <t>Кирпич СУЛ-150/35 14-пустотный  СТБ 1228-2000 желтый</t>
  </si>
  <si>
    <t>Кирпич СУЛ-200/35 14-пустотный 200/35 СТБ 1228-2000 желтый</t>
  </si>
  <si>
    <t>Кирпич СУЛ-250/35 14-пустотный  СТБ 1228-2000 желтый</t>
  </si>
  <si>
    <t>Кирпич СУЛ-125/35 14-пустотный  СТБ 1228-2000 коричневый</t>
  </si>
  <si>
    <t>Кирпич СУЛ-150/35 14-пустотный  СТБ 1228-2000 коричневый</t>
  </si>
  <si>
    <t>Кирпич СУЛ-200/35 14-пустотный  СТБ 1228-2000 коричневый</t>
  </si>
  <si>
    <t>Кирпич СУЛ-250/35 14-пустотный  СТБ 1228-2000 коричневый</t>
  </si>
  <si>
    <t>Кирпич СУЛ-125/35 14-пустотный  СТБ 1228-2000 розовый</t>
  </si>
  <si>
    <t>Кирпич СУЛ-150/35 14-пустотный  СТБ 1228-2000 розовый</t>
  </si>
  <si>
    <t xml:space="preserve">Кирпич СУЛ-200/35 14-пустотный  СТБ 1228-2000 розовый </t>
  </si>
  <si>
    <t>Кирпич СУЛ-250/35 14-пустотный  СТБ 1228-2000 розовый</t>
  </si>
  <si>
    <t xml:space="preserve">Кирпич СЛК-150/35 белый </t>
  </si>
  <si>
    <t xml:space="preserve">Кирпич СЛКУ-150/35 белый </t>
  </si>
  <si>
    <t xml:space="preserve">Кирпич СЛКР-150/35 белый </t>
  </si>
  <si>
    <t xml:space="preserve">Кирпич СЛКРУ-150/35 белый </t>
  </si>
  <si>
    <t>Кирпич СЛК-150/35 желтый</t>
  </si>
  <si>
    <t>Кирпич СЛКУ-150/35 желтый</t>
  </si>
  <si>
    <t xml:space="preserve">Кирпич СЛКР-150/35 желтый </t>
  </si>
  <si>
    <t xml:space="preserve">Кирпич СЛКРУ-150/35 желтый </t>
  </si>
  <si>
    <t>Кирпич СЛК-150/35 коричневый</t>
  </si>
  <si>
    <t>Кирпич СЛКУ-150/35 коричневый</t>
  </si>
  <si>
    <t xml:space="preserve">Кирпич СЛКР-150/35 коричневый </t>
  </si>
  <si>
    <t xml:space="preserve">Кирпич СЛКРУ-150/35 коричневый </t>
  </si>
  <si>
    <t>Кирпич СЛК-150/35 розовый</t>
  </si>
  <si>
    <t>Кирпич СЛКУ-150/35 розовый</t>
  </si>
  <si>
    <t xml:space="preserve">Кирпич СЛКР-150/35 розовый </t>
  </si>
  <si>
    <t xml:space="preserve">Кирпич СЛКРУ-150/35 розовый </t>
  </si>
  <si>
    <t>Камень СЛ-150/35 белый</t>
  </si>
  <si>
    <t>Камень СР-150/35 белый</t>
  </si>
  <si>
    <t>Камень СЛ-200/35 белый</t>
  </si>
  <si>
    <t>Камень СР-200/35 белый</t>
  </si>
  <si>
    <t>Камень СЛ-250/35 белый</t>
  </si>
  <si>
    <t>Камень СР-250/35 белый</t>
  </si>
  <si>
    <t>Кирпич СУР-150/25 14- пустотный  белый</t>
  </si>
  <si>
    <t>Кирпич СУЛ 125/35 14-пустотный  св.коричневый</t>
  </si>
  <si>
    <t>Кирпич СУЛ 150/35 14-пустотный   св. коричневый</t>
  </si>
  <si>
    <t>Кирпич СУЛ 200/3514-пустотный   св. коричневый</t>
  </si>
  <si>
    <t>Кирпич СУЛ 250/3514-пустотный   св. коричневый</t>
  </si>
  <si>
    <t>Кирпич СУЛ 125/35 14-пустотный  св.желтый</t>
  </si>
  <si>
    <t>Кирпич СУЛ  150/35 14-пустотный  св.желтый</t>
  </si>
  <si>
    <t>Кирпич СУЛ  200/35 14-пустотный  св.желтый</t>
  </si>
  <si>
    <t>Кирпич СУЛ  250/35 14-пустотный  св.желтый</t>
  </si>
  <si>
    <t>Кирпич СУЛ 125/35 14-пустотный  св.розовый</t>
  </si>
  <si>
    <t>Кирпич СУЛ  150/35  14-пустотный  св.розовый</t>
  </si>
  <si>
    <t>Кирпич СУЛ 200/35 14-пустотный  св.розовый</t>
  </si>
  <si>
    <t>Кирпич СУЛ 250/35 14-пустотный  св.розовый</t>
  </si>
  <si>
    <t>Камень СЛК  150/35 св. желтый</t>
  </si>
  <si>
    <t>Камень СЛКУ  150/35 св. желтый</t>
  </si>
  <si>
    <t>Камень СЛКР  150/35 св. желтый</t>
  </si>
  <si>
    <t>Камень СЛКРУ  150/35 св. желтый</t>
  </si>
  <si>
    <t>Камень СЛК  150/35 св. коричневый</t>
  </si>
  <si>
    <t>Камень СЛКУ  150/35 св. коричневый</t>
  </si>
  <si>
    <t>Камень СЛКР  150/35 св. коричневый</t>
  </si>
  <si>
    <t>Камень СЛКРУ  150/35 св. коричневый</t>
  </si>
  <si>
    <t>Камень СЛК  150/35 св. розовый</t>
  </si>
  <si>
    <t>Камень СЛКУ  150/35 св. розовый</t>
  </si>
  <si>
    <t>Камень СЛКР  150/35 св. розовый</t>
  </si>
  <si>
    <t>Камень СЛКРУ  150/35 св. розовый</t>
  </si>
  <si>
    <t>кирпич силикатный утолщенный СТБ 1228-200, размер 250*120*88 франко вагон</t>
  </si>
  <si>
    <t xml:space="preserve">камень СЛК -150/35 СТБ 1228-200, размер 250*120*65, франко склад </t>
  </si>
  <si>
    <t>Руководитель организации</t>
  </si>
  <si>
    <t>В.В. Андриевский</t>
  </si>
  <si>
    <t>Песок для строительных работ, ГОСТ 8736-93 Франко вагон предприятия (минизавод по гидроклассификации песка)</t>
  </si>
  <si>
    <t>Кирпич СУР-150/35 14- пустотный  белый</t>
  </si>
  <si>
    <t>с 11 мая  2012г.   по 10 июня  2012г.</t>
  </si>
  <si>
    <t>с 11 июня  2012г.   по 10 июля  2012г.</t>
  </si>
  <si>
    <t>Блок СР-175 200/25 497*75*248</t>
  </si>
  <si>
    <t>с 11 июля  2012г.   по 10 августа  2012г.</t>
  </si>
  <si>
    <t xml:space="preserve">Камень СЛК-150/35 белый </t>
  </si>
  <si>
    <t xml:space="preserve">Камень СЛКУ-150/35 белый </t>
  </si>
  <si>
    <t xml:space="preserve">Камень СЛКР-150/35 белый </t>
  </si>
  <si>
    <t xml:space="preserve">Камень СЛКРУ-150/35 белый </t>
  </si>
  <si>
    <t>Камень СЛК-150/35 желтый</t>
  </si>
  <si>
    <t>Камень СЛКУ-150/35 желтый</t>
  </si>
  <si>
    <t xml:space="preserve">Камень СЛКР-150/35 желтый </t>
  </si>
  <si>
    <t xml:space="preserve">Камень СЛКРУ-150/35 желтый </t>
  </si>
  <si>
    <t>Камень СЛК-150/35 коричневый</t>
  </si>
  <si>
    <t>Камень СЛКУ-150/35 коричневый</t>
  </si>
  <si>
    <t xml:space="preserve">Камень СЛКР-150/35 коричневый </t>
  </si>
  <si>
    <t xml:space="preserve">Камень СЛКРУ-150/35 коричневый </t>
  </si>
  <si>
    <t>Камень СЛК-150/35 розовый</t>
  </si>
  <si>
    <t>Камень СЛКУ-150/35 розовый</t>
  </si>
  <si>
    <t xml:space="preserve">Камень СЛКР-150/35 розовый </t>
  </si>
  <si>
    <t xml:space="preserve">КаменьСЛКРУ-150/35 розовый </t>
  </si>
  <si>
    <t>Камень СЛК-150/35 зеленый</t>
  </si>
  <si>
    <t>Камень СЛКУ-150/35 зеленый</t>
  </si>
  <si>
    <t>Камень СЛКР-150/35 зеленый</t>
  </si>
  <si>
    <t>КаменьСЛКРУ-150/35 зеленый</t>
  </si>
  <si>
    <t>с 11 января  2013г.   по 10  февраля  2013г.</t>
  </si>
  <si>
    <t>Кирпич СУР 14-пустотный 200/35 СТБ 1228-2000 белый</t>
  </si>
  <si>
    <t>Кирпич СУР 14-пустотный 250/35 СТБ 1228-2000 белый</t>
  </si>
  <si>
    <t>Кирпич СУЛ 14-пустотный 200/35 СТБ 1228-2000 белый</t>
  </si>
  <si>
    <t>Кирпич СУЛ 14-пустотный 250/35 СТБ 1228-2000 белый</t>
  </si>
  <si>
    <t>Кирпич СУЛ 14-пустотный 150/35 СТБ 1228-2000 желтый</t>
  </si>
  <si>
    <t>Кирпич СУЛ 14-пустотный 150/35 СТБ 1228-2000 коричневый</t>
  </si>
  <si>
    <t>Кирпич СУЛ 14-пустотный 150/35 СТБ 1228-2000 розовый</t>
  </si>
  <si>
    <t>Кирпич СУР 3- пустотный150/35  СТБ 1228-200 белый</t>
  </si>
  <si>
    <t>Кирпич СУР 3-пустотный 200/35  СТБ 1228-200белый</t>
  </si>
  <si>
    <t>Кирпич СУР 3-пустотный 250/35  СТБ 1228-200белый</t>
  </si>
  <si>
    <t>Кирпич СУР 14- пустотный150/35  СТБ 1228-200белый</t>
  </si>
  <si>
    <t>Кирпич СУЛ 3-пустотный 150/35  СТБ 1228-200белый</t>
  </si>
  <si>
    <t>Кирпич СУЛ 3-пустотный 200/35  СТБ 1228-200белый</t>
  </si>
  <si>
    <t>Кирпич СУЛ 3-пустотный 250/35  СТБ 1228-200белый</t>
  </si>
  <si>
    <t>Кирпич СУЛ 14-пустотный 150/35  СТБ 1228-200белый</t>
  </si>
  <si>
    <t>Камень СЛК 150/35 желтый</t>
  </si>
  <si>
    <t>Камень СЛКУ 150/35 желтый</t>
  </si>
  <si>
    <t xml:space="preserve">Камень СЛКР 150/35 желтый </t>
  </si>
  <si>
    <t xml:space="preserve">Камень СЛКРУ 150/35 желтый </t>
  </si>
  <si>
    <t>Камень СЛК 150/35 коричневый</t>
  </si>
  <si>
    <t>Камень СЛКУ 150/35 коричневый</t>
  </si>
  <si>
    <t xml:space="preserve">Камень СЛКР 150/35 коричневый </t>
  </si>
  <si>
    <t xml:space="preserve">Камень СЛКРУ 150/35 коричневый </t>
  </si>
  <si>
    <t>Камень СЛК 150/35 розовый</t>
  </si>
  <si>
    <t>Камень СЛКУ 150/35 розовый</t>
  </si>
  <si>
    <t xml:space="preserve">Камень СЛКР 150/35 розовый </t>
  </si>
  <si>
    <t xml:space="preserve">Камень  СЛКРУ 150/35 розовый </t>
  </si>
  <si>
    <t>Блок СР- 150/35 белый 248*120*248</t>
  </si>
  <si>
    <t>Блок СР- 150/35 белый 248*150*248</t>
  </si>
  <si>
    <t>Блок СР- 150/35 белый 248*200*248</t>
  </si>
  <si>
    <t>Блок СР- 150/35 белый 248*248*248</t>
  </si>
  <si>
    <t>Блок СР- 150/35 белый 497*75*248</t>
  </si>
  <si>
    <t>Блок СР- 150/35 белый 497*100*248</t>
  </si>
  <si>
    <t>Блок СР- 150/35 белый 996*175*623</t>
  </si>
  <si>
    <t>Блоки  из ячеистых бетонов   стеновые СТБ 1117-98 1 ктегории, плотность D 500, B 2,0</t>
  </si>
  <si>
    <t>м.3</t>
  </si>
  <si>
    <t>Блок из ячеистого бетона стеновой 599*100*249-2,0-500-35-1</t>
  </si>
  <si>
    <t>Блок из ячеистого бетона стеновой 599*120*249-2,0-500-35-1</t>
  </si>
  <si>
    <t>Блок из ячеистого бетона стеновой 599*150*249-2,0-500-35-1</t>
  </si>
  <si>
    <t>Блок из ячеистого бетона стеновой 599*200*249-2,0-500-35-1</t>
  </si>
  <si>
    <t>Блок из ячеистого бетона стеновой 599*300*249-2,0-500-35-1</t>
  </si>
  <si>
    <t>Блок из ячеистого бетона стеновой 599*400*249-2,0-500-35-1</t>
  </si>
  <si>
    <t>Блок из ячеистого бетона стеновой 599*500*249-2,0-500-35-1</t>
  </si>
  <si>
    <t>Блок из ячеистого бетона стеновой 599*300*200-2,0-500-35-1</t>
  </si>
  <si>
    <t>Блок из ячеистого бетона стеновой 625*100*249-2,0-500-35-1</t>
  </si>
  <si>
    <t>Блок из ячеистого бетона стеновой 625*120*249-2,0-500-35-1</t>
  </si>
  <si>
    <t>Блок из ячеистого бетона стеновой 625*150*249-2,0-500-35-1</t>
  </si>
  <si>
    <t>Блок из ячеистого бетона стеновой 625*200*249-2,0-500-35-1</t>
  </si>
  <si>
    <t>Блок из ячеистого бетона стеновой 625*300*249-2,0-500-35-1</t>
  </si>
  <si>
    <t>Блок из ячеистого бетона стеновой 625*400*249-2,0-500-35-1</t>
  </si>
  <si>
    <t>Блок из ячеистого бетона стеновой 625*500*249-2,0-500-35-1</t>
  </si>
  <si>
    <t>с 11  февраля  2013г.   по 10  марта  2013г.</t>
  </si>
  <si>
    <t>Блоки  из ячеистых бетонов   стеновые СТБ 1117-98 1 ктегории, плотность D 600, B 3,5</t>
  </si>
  <si>
    <t>Блок из ячеистого бетона стеновой 599*100*249-3,5-600-35-1</t>
  </si>
  <si>
    <t>Блок из ячеистого бетона стеновой 599*120*249-3,5-600-35-1</t>
  </si>
  <si>
    <t>Блок из ячеистого бетона стеновой 599*150*249-3,5-600-35-1</t>
  </si>
  <si>
    <t>Блок из ячеистого бетона стеновой 599*200*249-3,5-600-35-1</t>
  </si>
  <si>
    <t>Блок из ячеистого бетона стеновой 599*300*249-3,5-600-35-1</t>
  </si>
  <si>
    <t>Блок из ячеистого бетона стеновой 599*400*249-3,5-600-35-1</t>
  </si>
  <si>
    <t>Блок из ячеистого бетона стеновой 599*500*249-3,5-600-35-1</t>
  </si>
  <si>
    <t>Блок из ячеистого бетона стеновой 599*300*200-3,5-600-35-1</t>
  </si>
  <si>
    <t>Блок из ячеистого бетона стеновой 625*100*249-3,5-600-35-1</t>
  </si>
  <si>
    <t>Блок из ячеистого бетона стеновой 625*120*249-3,5-600-35-1</t>
  </si>
  <si>
    <t>Блок из ячеистого бетона стеновой 625*150*249-3,5-600-35-1</t>
  </si>
  <si>
    <t>Блок из ячеистого бетона стеновой 625*200*249-3,5-600-35-1</t>
  </si>
  <si>
    <t>Блок из ячеистого бетона стеновой 625*300*249-3,5-600-35-1</t>
  </si>
  <si>
    <t>Блок из ячеистого бетона стеновой 625*400*249-3,5-600-35-1</t>
  </si>
  <si>
    <t>Блок из ячеистого бетона стеновой 625*500*249-3,5-600-35-1</t>
  </si>
  <si>
    <t>с 11 февраля  2013г.   по 10  марта  2013г.</t>
  </si>
  <si>
    <t>с 11 марта  2013г.   по 10  апреля  2013г.</t>
  </si>
  <si>
    <t xml:space="preserve"> </t>
  </si>
  <si>
    <t>Кирпич СУР 14- пустотный150/35  белый СТБ 1228-2000 белый</t>
  </si>
  <si>
    <t xml:space="preserve">Кирпич СУЛ 3-пустотный 150/35  белый СТБ 1228-2000 </t>
  </si>
  <si>
    <t xml:space="preserve">Кирпич СУЛ 3-пустотный 200/35  белый  СТБ 1228-2000 </t>
  </si>
  <si>
    <t xml:space="preserve">Кирпич СУЛ 3-пустотный 250/35  белый  СТБ 1228-2000 </t>
  </si>
  <si>
    <t xml:space="preserve">Кирпич СУЛ 14-пустотный 150/35  белый  СТБ 1228-2000 </t>
  </si>
  <si>
    <t xml:space="preserve">Кирпич СУЛ 14-пустотный 200/35 СТБ 1228-2000 белый  СТБ 1228-2000 </t>
  </si>
  <si>
    <t xml:space="preserve">Кирпич СУР 3-пустотный 250/35  белый СТБ 1228-2000 </t>
  </si>
  <si>
    <t xml:space="preserve">Кирпич СУР 3-пустотный 200/35  белый СТБ 1228-2000 </t>
  </si>
  <si>
    <t xml:space="preserve">Кирпич СУР 3- пустотный150/35  белый СТБ 1228-2000 </t>
  </si>
  <si>
    <t>Кирпич СУЛ 14-пустотный 150/35 СТБ 1228-2000  терракотовый</t>
  </si>
  <si>
    <t xml:space="preserve">1000 шт </t>
  </si>
  <si>
    <t>Кирпич СУР 3- пустотный150/35  белый</t>
  </si>
  <si>
    <t>Кирпич СУР 3-пустотный 200/35  белый</t>
  </si>
  <si>
    <t>Кирпич СУР 3-пустотный 250/35  белый</t>
  </si>
  <si>
    <t>Кирпич СУР 14- пустотный150/35  белый</t>
  </si>
  <si>
    <t>Кирпич СУЛ 3-пустотный 150/35  белый</t>
  </si>
  <si>
    <t>Кирпич СУЛ 3-пустотный 200/35  белый</t>
  </si>
  <si>
    <t>Кирпич СУЛ 3-пустотный 250/35  белый</t>
  </si>
  <si>
    <t>Кирпич СУЛ 14-пустотный 150/35  белый</t>
  </si>
  <si>
    <t>Кирпич СУЛ 14-пустотный 150/35 СТБ 1228-2000 терракотовый</t>
  </si>
  <si>
    <t>Кирпич СУР 3- пустотный100/25  белый</t>
  </si>
  <si>
    <t>Кирпич СУР 14- пустотный100/25  белый</t>
  </si>
  <si>
    <t>Камень СЛК 150/35 белый</t>
  </si>
  <si>
    <t>Камень СЛКУ 150/35 белый</t>
  </si>
  <si>
    <t>Камень СЛКР 150/35 белый</t>
  </si>
  <si>
    <t>Камень СЛКРУ 150/35 белый</t>
  </si>
  <si>
    <t>Камень СЛКРУ 150/35 желтый</t>
  </si>
  <si>
    <t>Блок из ячеистого бетона стеновой 599*100*249-2,0-500-35-3</t>
  </si>
  <si>
    <t>Блок из ячеистого бетона стеновой 599*120*249-2,0-500-35-3</t>
  </si>
  <si>
    <t>Блоки  из ячеистых бетонов   стеновые СТБ 1117-98 3 категории, плотность D 500, B 2,0 франко склад предприятия</t>
  </si>
  <si>
    <t>Блок из ячеистого бетона стеновой 599*150*249-2,0-500-35-3</t>
  </si>
  <si>
    <t>Блок из ячеистого бетона стеновой 599*200*249-2,0-500-35-3</t>
  </si>
  <si>
    <t>Блок из ячеистого бетона стеновой 599*300*249-2,0-500-35-3</t>
  </si>
  <si>
    <t>Блок из ячеистого бетона стеновой 599*400*249-2,0-500-35-3</t>
  </si>
  <si>
    <t>Блок из ячеистого бетона стеновой 599*500*249-2,0-500-35-3</t>
  </si>
  <si>
    <t>Блок из ячеистого бетона стеновой 599*300*200-2,0-500-35-3</t>
  </si>
  <si>
    <t>Блок из ячеистого бетона стеновой 625*100*249-2,0-500-35-3</t>
  </si>
  <si>
    <t>Блок из ячеистого бетона стеновой 625*120*249-2,0-500-35-3</t>
  </si>
  <si>
    <t>Блок из ячеистого бетона стеновой 625*150*249-2,0-500-35-3</t>
  </si>
  <si>
    <t>Блок из ячеистого бетона стеновой 625*200*249-2,0-500-35-3</t>
  </si>
  <si>
    <t>Блок из ячеистого бетона стеновой 625*300*249-2,0-500-35-3</t>
  </si>
  <si>
    <t>Блок из ячеистого бетона стеновой 625*400*249-2,0-500-35-3</t>
  </si>
  <si>
    <t>Блок из ячеистого бетона стеновой 625*500*249-2,0-500-35-3</t>
  </si>
  <si>
    <t>Блоки  из ячеистых бетонов   стеновые СТБ 1117-98 3 категории, плотность D 500, B 2,0 франко вагон предприятия</t>
  </si>
  <si>
    <t>Блоки  из ячеистых бетонов   стеновые СТБ 1117-98 1 категории, плотность D 600, B 3,5</t>
  </si>
  <si>
    <t>Блоки  из ячеистых бетонов   стеновые СТБ 1117-98 1 категории, плотность D 700, B 5</t>
  </si>
  <si>
    <t>Блок из ячеистого бетона стеновой 599*100*249-3,5-700-35-1</t>
  </si>
  <si>
    <t>Блок из ячеистого бетона стеновой 599*120*249-3,5-700-35-1</t>
  </si>
  <si>
    <t>Блок из ячеистого бетона стеновой 599*150*249-3,5-700-35-1</t>
  </si>
  <si>
    <t>Блок из ячеистого бетона стеновой 599*200*249-3,5-700-35-1</t>
  </si>
  <si>
    <t>Блок из ячеистого бетона стеновой 599*300*249-3,5-700-35-1</t>
  </si>
  <si>
    <t>Блок из ячеистого бетона стеновой 599*400*249-3,5-700-35-1</t>
  </si>
  <si>
    <t>Блок из ячеистого бетона стеновой 599*500*249-3,5-700-35-1</t>
  </si>
  <si>
    <t>Блок из ячеистого бетона стеновой 599*300*200-3,5-700-35-1</t>
  </si>
  <si>
    <t>Блок из ячеистого бетона стеновой 625*100*249-3,5-700-35-1</t>
  </si>
  <si>
    <t>Блок из ячеистого бетона стеновой 625*120*249-3,5-700-35-1</t>
  </si>
  <si>
    <t>Блок из ячеистого бетона стеновой 625*150*249-3,5-700-35-1</t>
  </si>
  <si>
    <t>Блок из ячеистого бетона стеновой 625*200*249-3,5-700-35-1</t>
  </si>
  <si>
    <t>Блок из ячеистого бетона стеновой 625*300*249-3,5-700-35-1</t>
  </si>
  <si>
    <t>Блок из ячеистого бетона стеновой 625*400*249-3,5-700-35-1</t>
  </si>
  <si>
    <t>Блок из ячеистого бетона стеновой 625*500*249-3,5-700-35-1</t>
  </si>
  <si>
    <t>Блоки  из ячеистых бетонов   стеновые СТБ 1117-98 1 категории, плотность D 400, B 1,5</t>
  </si>
  <si>
    <t>Блок из ячеистого бетона стеновой 599*100*249-3,5-400-35-1</t>
  </si>
  <si>
    <t>Блок из ячеистого бетона стеновой 599*120*249-3,5-400-35-1</t>
  </si>
  <si>
    <t>Блок из ячеистого бетона стеновой 599*150*249-3,5-400-35-1</t>
  </si>
  <si>
    <t>Блок из ячеистого бетона стеновой 599*200*249-3,5-400-35-1</t>
  </si>
  <si>
    <t>Блок из ячеистого бетона стеновой 599*300*249-3,5-400-35-1</t>
  </si>
  <si>
    <t>Блок из ячеистого бетона стеновой 599*400*249-3,5-400-35-1</t>
  </si>
  <si>
    <t>Блок из ячеистого бетона стеновой 599*500*249-3,5-400-35-1</t>
  </si>
  <si>
    <t>Блок из ячеистого бетона стеновой 599*300*200-3,5-400-35-1</t>
  </si>
  <si>
    <t>Блок из ячеистого бетона стеновой 625*100*249-3,5-400-35-1</t>
  </si>
  <si>
    <t>Блок из ячеистого бетона стеновой 625*120*249-3,5-400-35-1</t>
  </si>
  <si>
    <t>Блок из ячеистого бетона стеновой 625*150*249-3,5-400-35-1</t>
  </si>
  <si>
    <t>Блок из ячеистого бетона стеновой 625*200*249-3,5-400-35-1</t>
  </si>
  <si>
    <t>Блок из ячеистого бетона стеновой 625*300*249-3,5-400-35-1</t>
  </si>
  <si>
    <t>Блок из ячеистого бетона стеновой 625*400*249-3,5-400-35-1</t>
  </si>
  <si>
    <t>Блок из ячеистого бетона стеновой 625*500*249-3,5-400-35-1</t>
  </si>
  <si>
    <t>Кирпич СУР 14-пустотный 200/35 белый</t>
  </si>
  <si>
    <t>Кирпич СУР 14-пустотный 250/35 белый</t>
  </si>
  <si>
    <t>Кирпич СУЛ 14-пустотный 200/35 белый</t>
  </si>
  <si>
    <t>Кирпич СУЛ 14-пустотный 250/35 белый</t>
  </si>
  <si>
    <t>с 11 июня  2013г.   по 10  июля  2013г.</t>
  </si>
  <si>
    <t>Месторасположение (телефон) организации: Малоритский р-н,Хотиславский с/с.1,т. 80165142503</t>
  </si>
  <si>
    <t>Кирпич силикатный утолщенный СТБ 1228-200, размер 250*120*88 франко склад</t>
  </si>
  <si>
    <t>Кирпич СУЛ 14-пустотный 150/35 желтый</t>
  </si>
  <si>
    <t>Кирпич СУЛ 14-пустотный 150/35 терракотовый</t>
  </si>
  <si>
    <t>Кирпич СУЛ 14-пустотный 150/35 коричневый</t>
  </si>
  <si>
    <t>Кирпич СУЛ 14-пустотный 150/35 розовый</t>
  </si>
  <si>
    <t>Блоки  из ячеистых бетонов   стеновые СТБ 1117-98 1 ктегории, плотность D 500, B 2,0 франко вагон</t>
  </si>
  <si>
    <t>Блоки  из ячеистых бетонов   стеновые СТБ 1117-98 1 категории, плотность D 600, B 3,5 франко вагон</t>
  </si>
  <si>
    <t>Блоки  из ячеистых бетонов   стеновые СТБ 1117-98 1 категории, плотность D 700, B 5 франко вагон</t>
  </si>
  <si>
    <t>с 11  2013г.   по 10  августа  2013г.</t>
  </si>
  <si>
    <t>Блок из ячеистого бетона стеновой 599*100*249-3,5-600-35-3</t>
  </si>
  <si>
    <t>Блок из ячеистого бетона стеновой 599*120*249-3,5-600-35-3</t>
  </si>
  <si>
    <t>Блок из ячеистого бетона стеновой 599*150*249-3,5-600-35-3</t>
  </si>
  <si>
    <t>Блок из ячеистого бетона стеновой 599*200*249-3,5-600-35-3</t>
  </si>
  <si>
    <t>Блок из ячеистого бетона стеновой 599*300*249-3,5-600-35-3</t>
  </si>
  <si>
    <t>Блок из ячеистого бетона стеновой 599*400*249-3,5-600-35-3</t>
  </si>
  <si>
    <t>Блок из ячеистого бетона стеновой 599*500*249-3,5-600-35-3</t>
  </si>
  <si>
    <t>Блок из ячеистого бетона стеновой 599*300*200-3,5-600-35-3</t>
  </si>
  <si>
    <t>Блок из ячеистого бетона стеновой 625*100*249-3,5-600-35-3</t>
  </si>
  <si>
    <t>Блок из ячеистого бетона стеновой 625*120*249-3,5-600-35-3</t>
  </si>
  <si>
    <t>Блок из ячеистого бетона стеновой 625*150*249-3,5-600-35-3</t>
  </si>
  <si>
    <t>Блок из ячеистого бетона стеновой 625*200*249-3,5-600-35-3</t>
  </si>
  <si>
    <t>Блок из ячеистого бетона стеновой 625*300*249-3,5-600-35-3</t>
  </si>
  <si>
    <t>Блок из ячеистого бетона стеновой 625*400*249-3,5-600-35-3</t>
  </si>
  <si>
    <t>Блок из ячеистого бетона стеновой 625*500*249-3,5-600-35-3</t>
  </si>
  <si>
    <t>Блоки  из ячеистых бетонов   стеновые СТБ 1117-98                      3 категории, плотность D 500, B 2,0 франко склад предприятия</t>
  </si>
  <si>
    <t>Блоки  из ячеистых бетонов   стеновые СТБ 1117-98                      3 категории, плотность D 500, B 2,0 франко вагон предприятия</t>
  </si>
  <si>
    <t>Блоки  из ячеистых бетонов   стеновые СТБ 1117-98                      1 категории, плотность D 600, B 3,5 франко вагон</t>
  </si>
  <si>
    <t>Блоки  из ячеистых бетонов   стеновые СТБ 1117-98                         1 категории, плотность D 500, B 2,0               франко вагон</t>
  </si>
  <si>
    <t>Блоки  из ячеистых бетонов   стеновые СТБ 1117-98                         3 категории, плотность D 600, B 3,5 франко склад</t>
  </si>
  <si>
    <t>Блоки  из ячеистых бетонов   стеновые СТБ 1117-98 1 категории, франко склад плотность D 500, B 2,0</t>
  </si>
  <si>
    <t>1 ПБ 110-2-3,5 700</t>
  </si>
  <si>
    <t>2 ПБ 110-2-3,5 700</t>
  </si>
  <si>
    <t>3 ПБ 110-2-3,5 700</t>
  </si>
  <si>
    <t>4 ПБ 110-2-3,5 700</t>
  </si>
  <si>
    <t>5 ПБ 110-2-3,5 700</t>
  </si>
  <si>
    <t>6 ПБ 110-2-3,5 700</t>
  </si>
  <si>
    <t>7 ПБ 110-2-3,5 700</t>
  </si>
  <si>
    <t>7 ПБ 150-15-3,5 700</t>
  </si>
  <si>
    <t>3 ПБ 150-15-3,5 700</t>
  </si>
  <si>
    <t>4 ПБ 150-15-3,5 700</t>
  </si>
  <si>
    <t>5 ПБ 150-15-3,5 700</t>
  </si>
  <si>
    <t>6 ПБ 150-15-3,5 700</t>
  </si>
  <si>
    <t>1 ПБ 175-2-3,5 700</t>
  </si>
  <si>
    <t>2 ПБ 175-2-3,5 700</t>
  </si>
  <si>
    <t>3 ПБ 175-2-3,5 700</t>
  </si>
  <si>
    <t>4 ПБ 175-2-3,5 700</t>
  </si>
  <si>
    <t>5 ПБ 175-2-3,5 700</t>
  </si>
  <si>
    <t>6 ПБ 175-2-3,5 700</t>
  </si>
  <si>
    <t>7 ПБ 175-2-3,5 700</t>
  </si>
  <si>
    <t>2ПБ 175-15-3,5 700</t>
  </si>
  <si>
    <t>3 ПБ 175-15-3,5 700</t>
  </si>
  <si>
    <t>4 ПБ 175-15-3,5 700</t>
  </si>
  <si>
    <t>5 ПБ 17515-3,5 700</t>
  </si>
  <si>
    <t>6 ПБ 175-15-3,5 700</t>
  </si>
  <si>
    <t>7 ПБ 175-15-3,5 700</t>
  </si>
  <si>
    <t>1 ПБ 200-2-3,5 700</t>
  </si>
  <si>
    <t>2 ПБ 200-2-3,5 700</t>
  </si>
  <si>
    <t>3 ПБ 200-2-3,5 700</t>
  </si>
  <si>
    <t>4 ПБ 200-2-3,5 700</t>
  </si>
  <si>
    <t>5 ПБ 200-2-3,5 700</t>
  </si>
  <si>
    <t>6 ПБ 200-2-3,5 700</t>
  </si>
  <si>
    <t>7 ПБ 200-2-3,5 700</t>
  </si>
  <si>
    <t>2ПБ 200-15-3,5 700</t>
  </si>
  <si>
    <t>3 ПБ 200-15-3,5 700</t>
  </si>
  <si>
    <t>4 ПБ 200-15-3,5 700</t>
  </si>
  <si>
    <t>5 ПБ 200-15-3,5 700</t>
  </si>
  <si>
    <t>6 ПБ 200-15-3,5 700</t>
  </si>
  <si>
    <t>7 ПБ 200-15-3,5 700</t>
  </si>
  <si>
    <t>1 ПБ 225-2-3,5 700</t>
  </si>
  <si>
    <t>2 ПБ 225-2-3,5 700</t>
  </si>
  <si>
    <t>3 ПБ 225-2-3,5 700</t>
  </si>
  <si>
    <t>4 ПБ 225-2-3,5 700</t>
  </si>
  <si>
    <t>5 ПБ 225-2-3,5 700</t>
  </si>
  <si>
    <t>6 ПБ 225-2-3,5 700</t>
  </si>
  <si>
    <t>7 ПБ 225-2-3,5 700</t>
  </si>
  <si>
    <t>2ПБ 225-15-3,5 700</t>
  </si>
  <si>
    <t>3 ПБ 225-15-3,5 700</t>
  </si>
  <si>
    <t>4 ПБ 225-15-3,5 700</t>
  </si>
  <si>
    <t>5 ПБ 225-15-3,5 700</t>
  </si>
  <si>
    <t>6 ПБ 225-15-3,5 700</t>
  </si>
  <si>
    <t>7 ПБ 225-15-3,5 700</t>
  </si>
  <si>
    <t>Перемычки из ячеистого бетона   СТБ 1332</t>
  </si>
  <si>
    <t>Песок для строительных работ, ГОСТ 8736-93 ФСО (минизавод по гидроклассификации песка)</t>
  </si>
  <si>
    <t>Песок для строительных работ (при двойной промывке), ГОСТ 8736-93 ФСП (минизавод по гидроклассификации песка)</t>
  </si>
  <si>
    <t>Песок для строительных работ (при двойной промывке), ГОСТ 8736-93 ФСО (минизавод по гидроклассификации песка)</t>
  </si>
  <si>
    <t>Кирпич силикатный утолщенный СТБ 1228-200, размер 250х120х88 ФСП</t>
  </si>
  <si>
    <t>камень СЛК -150/35 СТБ 1228-200, размер 250х120х65, ФСП</t>
  </si>
  <si>
    <t>камень СЛ  СТБ 1228-200, размер 250х120х138, ФСП</t>
  </si>
  <si>
    <t>Кирпич силикатный утолщенный СТБ 1228-200, размер 250х120х88 ФСО</t>
  </si>
  <si>
    <t>камень СЛК -150/35 СТБ 1228-200, размер 250х120х65, ФСО</t>
  </si>
  <si>
    <t>камень СЛ  СТБ 1228-200, размер 250х120х138, ФСО</t>
  </si>
  <si>
    <t>Блоки силикатные рядовые СТБ 1228-2000 ФСО</t>
  </si>
  <si>
    <t>кирпич силикатный утолщенный СТБ 1228-200, размер 250х120х88 ФСП</t>
  </si>
  <si>
    <t xml:space="preserve">камень СЛК -150/35 СТБ 1228-200, размер 250х120х65, ФСП </t>
  </si>
  <si>
    <t>кирпич силикатный утолщенный СТБ 1228-200, размер 250х120х88 ФСО</t>
  </si>
  <si>
    <t>Блок из ячеистого бетона стеновой 599х100х249-2,0-500-35-1</t>
  </si>
  <si>
    <t>Блок из ячеистого бетона стеновой 599х120х249-2,0-500-35-1</t>
  </si>
  <si>
    <t>Блок из ячеистого бетона стеновой 599х150х249-2,0-500-35-1</t>
  </si>
  <si>
    <t>Блок из ячеистого бетона стеновой 599х200х249-2,0-500-35-1</t>
  </si>
  <si>
    <t>Блок из ячеистого бетона стеновой 599х300х249-2,0-500-35-1</t>
  </si>
  <si>
    <t>Блок из ячеистого бетона стеновой 599х400х249-2,0-500-35-1</t>
  </si>
  <si>
    <t>Блок из ячеистого бетона стеновой 599х500х249-2,0-500-35-1</t>
  </si>
  <si>
    <t>Блок из ячеистого бетона стеновой 599х300х200-2,0-500-35-1</t>
  </si>
  <si>
    <t>Блок из ячеистого бетона стеновой 625х100х249-2,0-500-35-1</t>
  </si>
  <si>
    <t>Блок из ячеистого бетона стеновой 625х120х249-2,0-500-35-1</t>
  </si>
  <si>
    <t>Блок из ячеистого бетона стеновой 625х150х249-2,0-500-35-1</t>
  </si>
  <si>
    <t>Блок из ячеистого бетона стеновой 625х200х249-2,0-500-35-1</t>
  </si>
  <si>
    <t>Блок из ячеистого бетона стеновой 625х300х249-2,0-500-35-1</t>
  </si>
  <si>
    <t>Блок из ячеистого бетона стеновой 625х400х249-2,0-500-35-1</t>
  </si>
  <si>
    <t>Блок из ячеистого бетона стеновой 625х500х249-2,0-500-35-1</t>
  </si>
  <si>
    <t>Блоки  из ячеистых бетонов   стеновые СТБ 1117-98    ФСП                1 категории, плотность D 600, B 3,5</t>
  </si>
  <si>
    <t>Блок из ячеистого бетона стеновой 599х100х249-3,5-600-35-1</t>
  </si>
  <si>
    <t>Блок из ячеистого бетона стеновой 599х120х249-3,5-600-35-1</t>
  </si>
  <si>
    <t>Блок из ячеистого бетона стеновой 599х150х249-3,5-600-35-1</t>
  </si>
  <si>
    <t>Блок из ячеистого бетона стеновой 599х200х249-3,5-600-35-1</t>
  </si>
  <si>
    <t>Блок из ячеистого бетона стеновой 599х300х249-3,5-600-35-1</t>
  </si>
  <si>
    <t>Блок из ячеистого бетона стеновой 599х400х249-3,5-600-35-1</t>
  </si>
  <si>
    <t>Блок из ячеистого бетона стеновой 599х500х249-3,5-600-35-1</t>
  </si>
  <si>
    <t>Блок из ячеистого бетона стеновой 599х300х200-3,5-600-35-1</t>
  </si>
  <si>
    <t>Блок из ячеистого бетона стеновой 625х100х249-3,5-600-35-1</t>
  </si>
  <si>
    <t>Блок из ячеистого бетона стеновой 625х120х249-3,5-600-35-1</t>
  </si>
  <si>
    <t>Блок из ячеистого бетона стеновой 625х150х249-3,5-600-35-1</t>
  </si>
  <si>
    <t>Блок из ячеистого бетона стеновой 625х200х249-3,5-600-35-1</t>
  </si>
  <si>
    <t>Блок из ячеистого бетона стеновой 625х300х249-3,5-600-35-1</t>
  </si>
  <si>
    <t>Блок из ячеистого бетона стеновой 625х400х249-3,5-600-35-1</t>
  </si>
  <si>
    <t>Блок из ячеистого бетона стеновой 625х500х249-3,5-600-35-1</t>
  </si>
  <si>
    <t>Блоки  из ячеистых бетонов   стеновые СТБ 1117-98 1 категории, плотность D 700, B 5 ФСП</t>
  </si>
  <si>
    <t>Блок из ячеистого бетона стеновой 599х100х249-3,5-700-35-1</t>
  </si>
  <si>
    <t>Блок из ячеистого бетона стеновой 599х120х249-3,5-700-35-1</t>
  </si>
  <si>
    <t>Блок из ячеистого бетона стеновой 599х150х249-3,5-700-35-1</t>
  </si>
  <si>
    <t>Блок из ячеистого бетона стеновой 599х200х249-3,5-700-35-1</t>
  </si>
  <si>
    <t>Блок из ячеистого бетона стеновой 599х300х249-3,5-700-35-1</t>
  </si>
  <si>
    <t>Блок из ячеистого бетона стеновой 599х400х249-3,5-700-35-1</t>
  </si>
  <si>
    <t>Блок из ячеистого бетона стеновой 599х500х249-3,5-700-35-1</t>
  </si>
  <si>
    <t>Блок из ячеистого бетона стеновой 599х300х200-3,5-700-35-1</t>
  </si>
  <si>
    <t>Блок из ячеистого бетона стеновой 625х100х249-3,5-700-35-1</t>
  </si>
  <si>
    <t>Блок из ячеистого бетона стеновой 625х120х249-3,5-700-35-1</t>
  </si>
  <si>
    <t>Блок из ячеистого бетона стеновой 625х150х249-3,5-700-35-1</t>
  </si>
  <si>
    <t>Блок из ячеистого бетона стеновой 625х200х249-3,5-700-35-1</t>
  </si>
  <si>
    <t>Блок из ячеистого бетона стеновой 625х300х249-3,5-700-35-1</t>
  </si>
  <si>
    <t>Блок из ячеистого бетона стеновой 625х500х249-3,5-700-35-1</t>
  </si>
  <si>
    <t>Блок из ячеистого бетона стеновой 625х400х249-3,5-700-35-1</t>
  </si>
  <si>
    <t>Камень СЛК 150/35 серый</t>
  </si>
  <si>
    <t>Камень СЛКУ 150/35 серый</t>
  </si>
  <si>
    <t>Камень СЛКР 150/35 серый</t>
  </si>
  <si>
    <t>Камень  СЛКРУ 150/35 серый</t>
  </si>
  <si>
    <t>Блоки силикатные рядовые СТБ 1228-2000  ФСП</t>
  </si>
  <si>
    <t>Блок СР- 150/35 белый 248х120х248</t>
  </si>
  <si>
    <t>Блок СР- 150/35 белый 248х150х248</t>
  </si>
  <si>
    <t>Блок СР- 150/35 белый 248х200х248</t>
  </si>
  <si>
    <t>Блок СР- 150/35 белый 248х248х248</t>
  </si>
  <si>
    <t>Блок СР- 150/35 белый 497х75х248</t>
  </si>
  <si>
    <t>Блок СР- 150/35 белый 497х100х248</t>
  </si>
  <si>
    <t>Блок СР- 150/35 белый 996х175х623</t>
  </si>
  <si>
    <t xml:space="preserve">Камень СЛКР 150/35 серый </t>
  </si>
  <si>
    <t>С414-3036-34</t>
  </si>
  <si>
    <t>С414-3036-43</t>
  </si>
  <si>
    <t>С414-3036-31</t>
  </si>
  <si>
    <t>С414-3036-2</t>
  </si>
  <si>
    <t>Кирпич СУЛ 14-пустотный 150/35 св.желтый</t>
  </si>
  <si>
    <t>Кирпич СУЛ 14-пустотный 150/35 СТБ 1228-2000 св. желтый</t>
  </si>
  <si>
    <t>C413-2040-8</t>
  </si>
  <si>
    <t>C413-2040-4</t>
  </si>
  <si>
    <t>C413-2040-3</t>
  </si>
  <si>
    <t>C413-2040-6</t>
  </si>
  <si>
    <t>C413-2040-10</t>
  </si>
  <si>
    <t>C413-2040-9</t>
  </si>
  <si>
    <t>Блоки  из ячеистых бетонов   стеновые СТБ 1117-98                         3 категории, плотность D 600, B 3,5 франко вагон</t>
  </si>
  <si>
    <t>Лицо, ответственной за составление</t>
  </si>
  <si>
    <t>отчетности</t>
  </si>
  <si>
    <t>_________</t>
  </si>
  <si>
    <t>тонн</t>
  </si>
  <si>
    <t>Известь строительная негашеная кальциевая порошкообразная 3</t>
  </si>
  <si>
    <t>Известь строительная негашеная кальциевая комовая 3</t>
  </si>
  <si>
    <t>мел тонкоизмельченный</t>
  </si>
  <si>
    <t>Известь строительная</t>
  </si>
  <si>
    <t>Д.Д. Мощик</t>
  </si>
  <si>
    <t>М.М. Федоров</t>
  </si>
  <si>
    <t>Главный инженер</t>
  </si>
  <si>
    <t>с 11 декабря  2015г.   по 10   января   2016</t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</si>
  <si>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</si>
  <si>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b/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</si>
  <si>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b/>
        <u val="single"/>
        <sz val="10"/>
        <color indexed="8"/>
        <rFont val="Arial"/>
        <family val="2"/>
      </rPr>
      <t>_________________________________</t>
    </r>
  </si>
  <si>
    <t>Директор</t>
  </si>
  <si>
    <t>Блок из ячеистого бетона стеновой 625*400*200-2,5-500-35-3</t>
  </si>
  <si>
    <t>Блок из ячеистого бетона стеновой 625х400х200-2,0-500-35-1</t>
  </si>
  <si>
    <t>Блок из ячеистого бетона стеновой 599*400*200-2,0-500-35-3</t>
  </si>
  <si>
    <t>камень СЛК СТБ 1228-200, размер 250х120х65, ФСП</t>
  </si>
  <si>
    <t>Камень СЛКРУ 125/35 розовый</t>
  </si>
  <si>
    <t>Лицо, ответственное за составление</t>
  </si>
  <si>
    <t>_________В.В. Соколов</t>
  </si>
  <si>
    <t>с 11 марта 2016 г.   по 10   апреля   2016 г.</t>
  </si>
  <si>
    <t>Известь строительная порошкообразная воздушная гидрптная без добавок 2 сорта (меш.)</t>
  </si>
  <si>
    <t>Известь строительная порошкообразная воздушная гидрптная без добавок 2 сорта (биг-бег)</t>
  </si>
  <si>
    <t>Мел тонкоизмельченный 1 сорта в биг-бегах</t>
  </si>
  <si>
    <t>Франко карьер</t>
  </si>
  <si>
    <t>Песок для строительных работ, ГОСТ 8736-93 (очень мелкий)</t>
  </si>
  <si>
    <t>Франко склад предприятия (минизавод по гидроклассификации песка)</t>
  </si>
  <si>
    <t>Песок для строительных работ, ГОСТ 8736-93 (очень мелкий фракция 0,16-1,0)</t>
  </si>
  <si>
    <t>Песок для строительных работ, ГОСТ 8736-93 (повышенной крупности фракция 1,0-3,0)</t>
  </si>
  <si>
    <t>Песок для строительных работ, ГОСТ 8736-93 (очень мелкий двойной промывки)</t>
  </si>
  <si>
    <t>Франко вагон станция отправления</t>
  </si>
  <si>
    <t>Песок для строительных работ, ГОСТ 8736-93 (немытый очень мелкий)</t>
  </si>
  <si>
    <t>__________Л.М.Якушевич</t>
  </si>
  <si>
    <t>Месторасположение (телефон) организации: Малоритский р-н,Хотиславский с/с.10  каб 53, 2 этаж</t>
  </si>
  <si>
    <t>Мел тонкоизмельченный  1 сорта в биг-бегах</t>
  </si>
  <si>
    <t>Блоки  из ячеистых бетонов   стеновые СТБ 1117-98 1 категории, франко склад плотность D 500, B 2,5</t>
  </si>
  <si>
    <t>Блок из ячеистого бетона стеновой 599х100х249-2,5-500-35-1</t>
  </si>
  <si>
    <t>Блок из ячеистого бетона стеновой 599х120х249-2,5-500-35-1</t>
  </si>
  <si>
    <t>Блок из ячеистого бетона стеновой 599х150х249-2,5-500-35-1</t>
  </si>
  <si>
    <t>Блок из ячеистого бетона стеновой 599х200х249-2,5-500-35-1</t>
  </si>
  <si>
    <t>Блок из ячеистого бетона стеновой 599х300х249-2,5-500-35-1</t>
  </si>
  <si>
    <t>Блок из ячеистого бетона стеновой 599х400х249-2,5-500-35-1</t>
  </si>
  <si>
    <t>Блок из ячеистого бетона стеновой 599х500х249-2,5-500-35-1</t>
  </si>
  <si>
    <t>Блок из ячеистого бетона стеновой 599х300х200-2,5-500-35-1</t>
  </si>
  <si>
    <t>Блок из ячеистого бетона стеновой 625х100х249-2,5-500-35-1</t>
  </si>
  <si>
    <t>Блок из ячеистого бетона стеновой 625х120х249-2,5-500-35-1</t>
  </si>
  <si>
    <t>Блок из ячеистого бетона стеновой 625х150х249-2,5-500-35-1</t>
  </si>
  <si>
    <t>Блок из ячеистого бетона стеновой 625х200х249-2,5-500-35-1</t>
  </si>
  <si>
    <t>Блок из ячеистого бетона стеновой 625х300х249-2,5-500-35-1</t>
  </si>
  <si>
    <t>Блок из ячеистого бетона стеновой 625х400х249-2,5-500-35-1</t>
  </si>
  <si>
    <t>Блок из ячеистого бетона стеновой 625х500х249-2,5-500-35-1</t>
  </si>
  <si>
    <t>Блок из ячеистого бетона стеновой 625х400х200-2,5-500-35-1</t>
  </si>
  <si>
    <t>Блоки  из ячеистых бетонов   стеновые СТБ 1117-98                         1 категории, плотность D 500, B 2,5               франко вагон</t>
  </si>
  <si>
    <t>Блоки  из ячеистых бетонов   стеновые СТБ 1117-98                      3 категории, плотность D 500, B 2,5 франко вагон предприятия</t>
  </si>
  <si>
    <t>Блоки  из ячеистых бетонов   стеновые СТБ 1117-98                      3 категории, плотность D 500, B 2,5 франко склад предприятия</t>
  </si>
  <si>
    <t>Блоки  из ячеистых бетонов   стеновые СТБ 1117-98    ФСП   1 категории, плотность D 600, B 3,5</t>
  </si>
  <si>
    <t>Песок для строительных работ, ГОСТ 8736-2014. Мытый (очень мелкий)</t>
  </si>
  <si>
    <t>Песок для строительных работ, ГОСТ 8736-2014. Двойной промывки. (очень мелкий )</t>
  </si>
  <si>
    <t>Песок для строительных работ, ГОСТ 8736-2014. Карьерный. (очень мелкий)</t>
  </si>
  <si>
    <t>Известь строительная порошкообразная воздушная гидратная без добавок 2 сорта (биг-бег)</t>
  </si>
  <si>
    <t>С101-25303</t>
  </si>
  <si>
    <t>С116-1403-2</t>
  </si>
  <si>
    <t>С101-25502-1</t>
  </si>
  <si>
    <t>С414-3036-38</t>
  </si>
  <si>
    <t>С414-3036-6</t>
  </si>
  <si>
    <t>С414-3036-11</t>
  </si>
  <si>
    <t>Блок из ячеистого бетона стеновой 599х100х200-2,0-500-35-1</t>
  </si>
  <si>
    <t>Блок из ячеистого бетона стеновой 599х280х200-2,0-500-35-1</t>
  </si>
  <si>
    <t>Блок из ячеистого бетона стеновой 625х100х200-2,0-500-35-1</t>
  </si>
  <si>
    <t>Блок из ячеистого бетона стеновой 625х280х200-2,0-500-35-1</t>
  </si>
  <si>
    <t>Блок из ячеистого бетона стеновой 599х100х200-2,5-500-35-1</t>
  </si>
  <si>
    <t>Блок из ячеистого бетона стеновой 599х280х200-2,5-500-35-1</t>
  </si>
  <si>
    <t>Блок из ячеистого бетона стеновой 625х100х200-2,5-500-35-1</t>
  </si>
  <si>
    <t>Блок из ячеистого бетона стеновой 625х280х200-2,5-500-35-1</t>
  </si>
  <si>
    <t>C413-2040-13</t>
  </si>
  <si>
    <t>C413-2040-14</t>
  </si>
  <si>
    <t>C413-2040-11</t>
  </si>
  <si>
    <t>С413-2140-3</t>
  </si>
  <si>
    <t>С413-2140-2</t>
  </si>
  <si>
    <t>С413-2140-4</t>
  </si>
  <si>
    <t>С413-2240-4</t>
  </si>
  <si>
    <t>С413-2240-3</t>
  </si>
  <si>
    <t>С413-2240-2</t>
  </si>
  <si>
    <t xml:space="preserve">Кирпич СУРПо-M100/F25/2,0 ГОСТ 379-2015 </t>
  </si>
  <si>
    <t xml:space="preserve">Кирпич СУРПо-M100/F35/2,0 ГОСТ 379-2015 </t>
  </si>
  <si>
    <t xml:space="preserve">Кирпич СУРПо-M150/F25/2,0 ГОСТ 379-2015 </t>
  </si>
  <si>
    <t xml:space="preserve">Кирпич СУРПо-M150/F35/2,0 ГОСТ 379-2015 </t>
  </si>
  <si>
    <t xml:space="preserve">Кирпич СУРПо-M175/F35/2,0 ГОСТ 379-2015 </t>
  </si>
  <si>
    <t xml:space="preserve">Кирпич СУРПо-M200/F35/2,0 ГОСТ 379-2015 </t>
  </si>
  <si>
    <t xml:space="preserve">Кирпич СУРПо-M250/F35/2,0 ГОСТ 379-2015 </t>
  </si>
  <si>
    <t xml:space="preserve">Кирпич СУЛПо-M125/F25/2,0 ГОСТ 379-2015 </t>
  </si>
  <si>
    <t xml:space="preserve">Кирпич СУЛПо-M125/F35/2,0 ГОСТ 379-2015 </t>
  </si>
  <si>
    <t xml:space="preserve">Кирпич СУЛПо-M150/F25/2,0 ГОСТ 379-2015 </t>
  </si>
  <si>
    <t xml:space="preserve">Кирпич СУЛПо-M150/F35/2,0 ГОСТ 379-2015 </t>
  </si>
  <si>
    <t xml:space="preserve">Кирпич СУЛПо-M175/F35/2,0 ГОСТ 379-2015 </t>
  </si>
  <si>
    <t xml:space="preserve">Кирпич СУЛПо-M175/F50/2,0 ГОСТ 379-2015 </t>
  </si>
  <si>
    <t xml:space="preserve">Кирпич СУЛПо-M200/F35/2,0 ГОСТ 379-2015 </t>
  </si>
  <si>
    <t xml:space="preserve">Кирпич СУЛПо-M200/F50/2,0 ГОСТ 379-2015 </t>
  </si>
  <si>
    <t xml:space="preserve">Кирпич СУЛПо-M250/F25/2,0 ГОСТ 379-2015 </t>
  </si>
  <si>
    <t xml:space="preserve">Кирпич СУЛПо-M250/F35/2,0 ГОСТ 379-2015 </t>
  </si>
  <si>
    <t xml:space="preserve">Кирпич СОРПо-M100/F25/1,8 ГОСТ 379-2015 </t>
  </si>
  <si>
    <t xml:space="preserve">Кирпич СОРПо-M100/F35/1,8 ГОСТ 379-2015 </t>
  </si>
  <si>
    <t xml:space="preserve">Кирпич СОРПо-M150/F25/1,8 ГОСТ 379-2015 </t>
  </si>
  <si>
    <t xml:space="preserve">Кирпич СОРПо-M150/F35/1,8 ГОСТ 379-2015 </t>
  </si>
  <si>
    <t xml:space="preserve">Кирпич СОРПо-M175/F35/1,8 ГОСТ 379-2015 </t>
  </si>
  <si>
    <t xml:space="preserve">Кирпич СОРПо-M200/F35/1,8 ГОСТ 379-2015 </t>
  </si>
  <si>
    <t xml:space="preserve">Кирпич СОРПо-M250/F35/1,8 ГОСТ 379-2015 </t>
  </si>
  <si>
    <t xml:space="preserve">Кирпич СОЛПо-M125/F25/1,8 ГОСТ 379-2015 </t>
  </si>
  <si>
    <t xml:space="preserve">Кирпич СОЛПо-M125/F35/1,8 ГОСТ 379-2015 </t>
  </si>
  <si>
    <t xml:space="preserve">Кирпич СОЛПо-M150/F25/1,8 ГОСТ 379-2015 </t>
  </si>
  <si>
    <t xml:space="preserve">Кирпич СОЛПо-M150/F35/1,8 ГОСТ 379-2015 </t>
  </si>
  <si>
    <t xml:space="preserve">Кирпич СОЛПо-M175/F35/1,8 ГОСТ 379-2015 </t>
  </si>
  <si>
    <t xml:space="preserve">Кирпич СОЛПо-M175/F50/1,8 ГОСТ 379-2015 </t>
  </si>
  <si>
    <t xml:space="preserve">Кирпич СОЛПо-M200/F35/1,8 ГОСТ 379-2015 </t>
  </si>
  <si>
    <t xml:space="preserve">Кирпич СОЛПо-M200/F50/1,8 ГОСТ 379-2015 </t>
  </si>
  <si>
    <t xml:space="preserve">Кирпич СОЛПо-M250/F35/1,8 ГОСТ 379-2015 </t>
  </si>
  <si>
    <t xml:space="preserve">Кирпич СОЛПо-M250/F50/1,8 ГОСТ 379-2015 </t>
  </si>
  <si>
    <t>C413-2040-110</t>
  </si>
  <si>
    <t>C413-2040-109</t>
  </si>
  <si>
    <t>C413-2040-111</t>
  </si>
  <si>
    <t>С413-2140-104</t>
  </si>
  <si>
    <t>С413-2140-103</t>
  </si>
  <si>
    <t>С413-2140-102</t>
  </si>
  <si>
    <t>С413-2240-104</t>
  </si>
  <si>
    <t>С413-2240-103</t>
  </si>
  <si>
    <t>С413-2240-102</t>
  </si>
  <si>
    <t>С413-2420</t>
  </si>
  <si>
    <t>С413-2420-1</t>
  </si>
  <si>
    <t>С413-2422</t>
  </si>
  <si>
    <t>С413-2423</t>
  </si>
  <si>
    <t>С413-2422-1</t>
  </si>
  <si>
    <t>С413-2423-1</t>
  </si>
  <si>
    <t>С413-2425</t>
  </si>
  <si>
    <t>С413-2426</t>
  </si>
  <si>
    <t>С413-2425-1</t>
  </si>
  <si>
    <t>С413-2426-1</t>
  </si>
  <si>
    <t>С413-2428</t>
  </si>
  <si>
    <t>С413-2428-1</t>
  </si>
  <si>
    <t>С413-2500-1</t>
  </si>
  <si>
    <t>С413-2500-3</t>
  </si>
  <si>
    <t>С413-2500-5</t>
  </si>
  <si>
    <t>С413-2500-7</t>
  </si>
  <si>
    <t>С413-2500-10</t>
  </si>
  <si>
    <t>Известь строительная негашеная кальциевая комовая 2</t>
  </si>
  <si>
    <t>С101-25302</t>
  </si>
  <si>
    <t>С413-2500-8</t>
  </si>
  <si>
    <t>Блок из ячеистого бетона стеновой 599х240х240-2,5-500-35-1</t>
  </si>
  <si>
    <t>Блок из ячеистого бетона стеновой 599х120х240-2,5-500-35-1</t>
  </si>
  <si>
    <t>Кирпич СУЛПуОб-M125/F35/1,4 ГОСТ 379-2015 (14-пустотный) светло-коричневый</t>
  </si>
  <si>
    <t>Кирпич СУЛПуОб-M125/F35/1,6 ГОСТ 379-2015 (14-пустотный) светло-коричневый</t>
  </si>
  <si>
    <t>Кирпич СУЛПуОб-M150/F35/1,4 ГОСТ 379-2015 (14-пустотный) светло-коричневый</t>
  </si>
  <si>
    <t>Кирпич СУЛПуОб-M150/F35/1,6 ГОСТ 379-2015 (14-пустотный) светло-коричневый</t>
  </si>
  <si>
    <t>Кирпич СУЛПуОб-M200/F35/1,4 ГОСТ 379-2015 (14-пустотный) светло-коричневый</t>
  </si>
  <si>
    <t>Кирпич СУЛПуОб-M200/F35/1,6 ГОСТ 379-2015 (14-пустотный) светло-коричневый</t>
  </si>
  <si>
    <t>Кирпич СУЛПуОб-M125/F50/1,4 ГОСТ 379-2015 (14-пустотный) светло-коричневый</t>
  </si>
  <si>
    <t>Кирпич СУЛПуОб-M125/F50/1,6 ГОСТ 379-2015 (14-пустотный) светло-коричневый</t>
  </si>
  <si>
    <t>Кирпич СУЛПуОб-M150/F50/1,4 ГОСТ 379-2015 (14-пустотный) светло-коричневый</t>
  </si>
  <si>
    <t>Кирпич СУЛПуОб-M150/F50/1,6 ГОСТ 379-2015 (14-пустотный) светло-коричневый</t>
  </si>
  <si>
    <t>Кирпич СУЛПуОб-M200/F50/1,4 ГОСТ 379-2015 (14-пустотный) светло-коричневый</t>
  </si>
  <si>
    <t>Кирпич СУЛПуОб-M200/F50/1,6 ГОСТ 379-2015 (14-пустотный) светло-коричневый</t>
  </si>
  <si>
    <t>Блоки  из ячеистых бетонов   стеновые СТБ 1117-98 технические условия, франко склад плотность D 500</t>
  </si>
  <si>
    <t>Блок стеновой из ячеистого бетона D-500 TY BY 200022939.002-2012 (590х80х240)</t>
  </si>
  <si>
    <t>Блок стеновой из ячеистого бетона D-500 TY BY 200022939.002-2012 (590х100х240)</t>
  </si>
  <si>
    <t>Блок стеновой из ячеистого бетона D-500 TY BY 200022939.002-2012 (590х120х240)</t>
  </si>
  <si>
    <t>Блок стеновой из ячеистого бетона D-500 TY BY 200022939.002-2012 (590х150х240)</t>
  </si>
  <si>
    <t>Блок стеновой из ячеистого бетона D-500 TY BY 200022939.002-2012 (590х200х240)</t>
  </si>
  <si>
    <t>Блок стеновой из ячеистого бетона D-500 TY BY 200022939.002-2012 (590х240х240)</t>
  </si>
  <si>
    <t>Блок стеновой из ячеистого бетона D-500 TY BY 200022939.002-2012 (590х300х240)</t>
  </si>
  <si>
    <t>Блок стеновой из ячеистого бетона D-500 TY BY 200022939.002-2012 (590х400х240)</t>
  </si>
  <si>
    <t>Блок стеновой из ячеистого бетона D-500 TY BY 200022939.002-2012 (599х80х249)</t>
  </si>
  <si>
    <t>Блок стеновой из ячеистого бетона D-500 TY BY 200022939.002-2012 (599х100х249)</t>
  </si>
  <si>
    <t>Блок стеновой из ячеистого бетона D-500 TY BY 200022939.002-2012 (599х120х249)</t>
  </si>
  <si>
    <t>Блок стеновой из ячеистого бетона D-500 TY BY 200022939.002-2012 (599х150х249)</t>
  </si>
  <si>
    <t>Блок стеновой из ячеистого бетона D-500 TY BY 200022939.002-2012 (599х200х249)</t>
  </si>
  <si>
    <t>Блок стеновой из ячеистого бетона D-500 TY BY 200022939.002-2012 (599х240х249)</t>
  </si>
  <si>
    <t>Блок стеновой из ячеистого бетона D-500 TY BY 200022939.002-2012 (599х300х249)</t>
  </si>
  <si>
    <t>Блок стеновой из ячеистого бетона D-500 TY BY 200022939.002-2012 (599х400х249)</t>
  </si>
  <si>
    <t>Блок стеновой из ячеистого бетона D-500 TY BY 200022939.002-2012 (625х80х249)</t>
  </si>
  <si>
    <t>Блок стеновой из ячеистого бетона D-500 TY BY 200022939.002-2012 (625х100х249)</t>
  </si>
  <si>
    <t>Блок стеновой из ячеистого бетона D-500 TY BY 200022939.002-2012 (625х120х249)</t>
  </si>
  <si>
    <t>Блок стеновой из ячеистого бетона D-500 TY BY 200022939.002-2012 (625х150х249)</t>
  </si>
  <si>
    <t>Блок стеновой из ячеистого бетона D-500 TY BY 200022939.002-2012 (625х200х249)</t>
  </si>
  <si>
    <t>Блок стеновой из ячеистого бетона D-500 TY BY 200022939.002-2012 (625х300х249)</t>
  </si>
  <si>
    <t>Блок стеновой из ячеистого бетона D-500 TY BY 200022939.002-2012 (625х400х249)</t>
  </si>
  <si>
    <t>Блок из ячеистого бетона стеновой 590х120х240-2,0-500-35-1</t>
  </si>
  <si>
    <t>Блок из ячеистого бетона стеновой 590х240х240-2,0-500-35-1</t>
  </si>
  <si>
    <t>Блок из ячеистого бетона стеновой 599х80х240-2,0-500-35-1</t>
  </si>
  <si>
    <t>Блок из ячеистого бетона стеновой 599х180х240-2,5-500-35-1</t>
  </si>
  <si>
    <t>Блок из ячеистого бетона стеновой 599х300х240-2,5-500-35-1</t>
  </si>
  <si>
    <t>Мел тонкоизмельченный  1 сорта в мешках</t>
  </si>
  <si>
    <r>
      <t>Наименование организации:</t>
    </r>
    <r>
      <rPr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</si>
  <si>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</si>
  <si>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u val="single"/>
        <sz val="10"/>
        <color indexed="8"/>
        <rFont val="Arial"/>
        <family val="2"/>
      </rPr>
      <t>_________________________________</t>
    </r>
  </si>
  <si>
    <t>Блок СБПу-M125/F25/1,4 ГОСТ 379-2015 (248х248х248)</t>
  </si>
  <si>
    <t>Блок СБПу-M125/F35/1,4 ГОСТ 379-2015 (248х248х248)</t>
  </si>
  <si>
    <t>Блок СБПу-M125/F50/1,4 ГОСТ 379-2015 (248х248х248)</t>
  </si>
  <si>
    <t>Блок СБПу-M150/F25/1,4 ГОСТ 379-2015 (248х248х248)</t>
  </si>
  <si>
    <t>Блок СБПу-M150/F35/1,4 ГОСТ 379-2015 (248х248х248)</t>
  </si>
  <si>
    <t>Блок СБПу-M150/F50/1,4 ГОСТ 379-2015 (248х248х248)</t>
  </si>
  <si>
    <t>Блок СБПу-M200/F25/1,4 ГОСТ 379-2015 (248х248х248)</t>
  </si>
  <si>
    <t>Блок СБПу-M200/F35/1,4 ГОСТ 379-2015 (248х248х248)</t>
  </si>
  <si>
    <t>Блок СБПу-M200/F50/1,4 ГОСТ 379-2015 (248х248х248)</t>
  </si>
  <si>
    <t>Блок СБПу-M125/F25/1,4 ГОСТ 379-2015 (248х200х248)</t>
  </si>
  <si>
    <t>Блок СБПу-M125/F35/1,4 ГОСТ 379-2015 (248х200х248)</t>
  </si>
  <si>
    <t>Блок СБПу-M125/F50/1,4 ГОСТ 379-2015 (248х200х248)</t>
  </si>
  <si>
    <t>Блок СБПу-M150/F25/1,4 ГОСТ 379-2015 (248х200х248)</t>
  </si>
  <si>
    <t>Блок СБПу-M150/F35/1,4 ГОСТ 379-2015 (248х200х248)</t>
  </si>
  <si>
    <t>Блок СБПу-M150/F50/1,4 ГОСТ 379-2015 (248х200х248)</t>
  </si>
  <si>
    <t>Блок СБПу-M200/F25/1,4 ГОСТ 379-2015 (248х200х248)</t>
  </si>
  <si>
    <t>Блок СБПу-M200/F35/1,4 ГОСТ 379-2015 (248х200х248)</t>
  </si>
  <si>
    <t>Блок СБПу-M200/F50/1,4 ГОСТ 379-2015 (248*200х248)</t>
  </si>
  <si>
    <t>Блок СБПу-M125/F25/1,6 ГОСТ 379-2015 (248х150х248)</t>
  </si>
  <si>
    <t>Блок СБПу-M125/F35/1,6 ГОСТ 379-2015 (248х150х248)</t>
  </si>
  <si>
    <t>Блок СБПу-M125/F50/1,6 ГОСТ 379-2015 (248х150х248)</t>
  </si>
  <si>
    <t>Блок СБПу-M150/F25/1,6 ГОСТ 379-2015 (248х150х248)</t>
  </si>
  <si>
    <t>Блок СБПу-M150/F35/1,6 ГОСТ 379-2015 (248х150х248)</t>
  </si>
  <si>
    <t>Блок СБПу-M150/F50/1,6 ГОСТ 379-2015 (248х150х248)</t>
  </si>
  <si>
    <t>Блок СБПу-M200/F25/1,6 ГОСТ 379-2015 (248х150х248)</t>
  </si>
  <si>
    <t>Блок СБПу-M200/F35/1,6 ГОСТ 379-2015 (248х150х248)</t>
  </si>
  <si>
    <t>Блок СБПу-M200/F50/1,6 ГОСТ 379-2015 (248х150х248)</t>
  </si>
  <si>
    <t>Плита перегородочная СПУПу-M125/1,4 ГОСТ 379-2015 (248х120х248)</t>
  </si>
  <si>
    <t>Плита перегородочная СПУПу-M150/1,4 ГОСТ 379-2015 (248х120х248)</t>
  </si>
  <si>
    <t>Плита перегородочная СПУПу-M200/1,4 ГОСТ 379-2015 (248х120х248)</t>
  </si>
  <si>
    <t>Плита перегородочная СПУПу-M125/1,6 ГОСТ 379-2015 (248х120х248)</t>
  </si>
  <si>
    <t>Плита перегородочная СПУПу-M150/1,6 ГОСТ 379-2015 (248х120х248)</t>
  </si>
  <si>
    <t>Плита перегородочная СПУПу-M200/1,6 ГОСТ 379-2015 (248х120х248)</t>
  </si>
  <si>
    <t>Плита перегородочная СППу-M125/1,8 ГОСТ 379-2015 (497х100х248)</t>
  </si>
  <si>
    <t>Плита перегородочная СППу-M150/1,8 ГОСТ 379-2015 (497х100х248)</t>
  </si>
  <si>
    <t>Плита перегородочная СППу-M200/1,8 ГОСТ 379-2015 (497х100х248)</t>
  </si>
  <si>
    <t>Плита перегородочная СППу-M125/2,0 ГОСТ 379-2015 (497х100х248)</t>
  </si>
  <si>
    <t>Плита перегородочная СППу-M150/2,0 ГОСТ 379-2015 (497х100х248)</t>
  </si>
  <si>
    <t>Плита перегородочная СППу-M200/2,0 ГОСТ 379-2015 (497х100х248)</t>
  </si>
  <si>
    <t>Плита перегородочная СППу-M125/1,8 ГОСТ 379-2015 (497х75х248)</t>
  </si>
  <si>
    <t>Плита перегородочная СППу-M150/1,8 ГОСТ 379-2015 (497х75х248)</t>
  </si>
  <si>
    <t>Плита перегородочная СППу-M200/1,8 ГОСТ 379-2015 (497х75х248)</t>
  </si>
  <si>
    <t>Плита перегородочная СППу-M125/2,0 ГОСТ 379-2015 (497х75х248)</t>
  </si>
  <si>
    <t>Плита перегородочная СППу-M150/2,0 ГОСТ 379-2015 (497х75х248)</t>
  </si>
  <si>
    <t>Плита перегородочная СППу-M200/2,0 ГОСТ 379-2015 (497х75х248)</t>
  </si>
  <si>
    <t>Блок из ячеистого бетона стеновой 599х80х249-2,0-500-35-3</t>
  </si>
  <si>
    <t>Блок из ячеистого бетона стеновой 599х100х200-2,0-500-35-3</t>
  </si>
  <si>
    <t>Блок из ячеистого бетона стеновой 599х100х249-2,0-500-35-3</t>
  </si>
  <si>
    <t>Блок из ячеистого бетона стеновой 599х120х240-2,0-500-35-3</t>
  </si>
  <si>
    <t>Блок из ячеистого бетона стеновой 599х120х249-2,0-500-35-3</t>
  </si>
  <si>
    <t>Блок из ячеистого бетона стеновой 599х150х249-2,0-500-35-3</t>
  </si>
  <si>
    <t>Блок из ячеистого бетона стеновой 599х200х200-2,0-500-35-3</t>
  </si>
  <si>
    <t>Блок из ячеистого бетона стеновой 599х200х249-2,0-500-35-3</t>
  </si>
  <si>
    <t>Блок из ячеистого бетона стеновой 599х240х240-2,0-500-35-3</t>
  </si>
  <si>
    <t>Блок из ячеистого бетона стеновой 599х240х249-2,0-500-35-3</t>
  </si>
  <si>
    <t>Блок из ячеистого бетона стеновой 599х280х200-2,0-500-35-3</t>
  </si>
  <si>
    <t>Блок из ячеистого бетона стеновой 599х300х200-2,0-500-35-3</t>
  </si>
  <si>
    <t>Блок из ячеистого бетона стеновой 599х300х249-2,0-500-35-3</t>
  </si>
  <si>
    <t>Блок из ячеистого бетона стеновой 599х375х200-2,0-500-35-3</t>
  </si>
  <si>
    <t>Блок из ячеистого бетона стеновой 599х375х249-2,0-500-35-3</t>
  </si>
  <si>
    <t>Блок из ячеистого бетона стеновой 599х400х200-2,0-500-35-3</t>
  </si>
  <si>
    <t>Блок из ячеистого бетона стеновой 599х400х249-2,0-500-35-3</t>
  </si>
  <si>
    <t>Блок из ячеистого бетона стеновой 599х500х249-2,0-500-35-3</t>
  </si>
  <si>
    <t>Блок из ячеистого бетона стеновой 625х80х249-2,0-500-35-3</t>
  </si>
  <si>
    <t>Блок из ячеистого бетона стеновой 625х100х200-2,0-500-35-3</t>
  </si>
  <si>
    <t>Блок из ячеистого бетона стеновой 625х100х249-2,0-500-35-3</t>
  </si>
  <si>
    <t>Блок из ячеистого бетона стеновой 625х120х249-2,0-500-35-3</t>
  </si>
  <si>
    <t>Блок из ячеистого бетона стеновой 625х150х249-2,0-500-35-3</t>
  </si>
  <si>
    <t>Блок из ячеистого бетона стеновой 625х200х200-2,0-500-35-3</t>
  </si>
  <si>
    <t>Блок из ячеистого бетона стеновой 625х200х249-2,0-500-35-3</t>
  </si>
  <si>
    <t>Блок из ячеистого бетона стеновой 625х240х249-2,0-500-35-3</t>
  </si>
  <si>
    <t>Блок из ячеистого бетона стеновой 625х280х200-2,0-500-35-3</t>
  </si>
  <si>
    <t>Блок из ячеистого бетона стеновой 625х300х200-2,0-500-35-3</t>
  </si>
  <si>
    <t>Блок из ячеистого бетона стеновой 625х300х249-2,0-500-35-3</t>
  </si>
  <si>
    <t>Блок из ячеистого бетона стеновой 625х375х200-2,0-500-35-3</t>
  </si>
  <si>
    <t>Блок из ячеистого бетона стеновой 625х375х249-2,0-500-35-3</t>
  </si>
  <si>
    <t>Блок из ячеистого бетона стеновой 625х400х200-2,0-500-35-3</t>
  </si>
  <si>
    <t>Блок из ячеистого бетона стеновой 625х400х249-2,0-500-35-3</t>
  </si>
  <si>
    <t>Блок из ячеистого бетона стеновой 625х500х249-2,0-500-35-3</t>
  </si>
  <si>
    <t>Блок из ячеистого бетона стеновой 599х80х249-2,5-500-35-3</t>
  </si>
  <si>
    <t>Блок из ячеистого бетона стеновой 599х100х200-2,5-500-35-3</t>
  </si>
  <si>
    <t>Блок из ячеистого бетона стеновой 599х100х249-2,5-500-35-3</t>
  </si>
  <si>
    <t>Блок из ячеистого бетона стеновой 599х120х249-2,5-500-35-3</t>
  </si>
  <si>
    <t>Блок из ячеистого бетона стеновой 599х150х249-2,5-500-35-3</t>
  </si>
  <si>
    <t>Блок из ячеистого бетона стеновой 599х200х200-2,5-500-35-3</t>
  </si>
  <si>
    <t>Блок из ячеистого бетона стеновой 599х200х249-2,5-500-35-3</t>
  </si>
  <si>
    <t>Блок из ячеистого бетона стеновой 599х240х249-2,5-500-35-3</t>
  </si>
  <si>
    <t>Блок из ячеистого бетона стеновой 599х280х200-2,5-500-35-3</t>
  </si>
  <si>
    <t>Блок из ячеистого бетона стеновой 599х300х200-2,5-500-35-3</t>
  </si>
  <si>
    <t>Блок из ячеистого бетона стеновой 599х300х249-2,5-500-35-3</t>
  </si>
  <si>
    <t>Блок из ячеистого бетона стеновой 599х375х200-2,5-500-35-3</t>
  </si>
  <si>
    <t>Блок из ячеистого бетона стеновой 599х375х249-2,5-500-35-3</t>
  </si>
  <si>
    <t>Блок из ячеистого бетона стеновой 599х400х200-2,5-500-35-3</t>
  </si>
  <si>
    <t>Блок из ячеистого бетона стеновой 599х400х249-2,5-500-35-3</t>
  </si>
  <si>
    <t>Блок из ячеистого бетона стеновой 599х500х249-2,5-500-35-3</t>
  </si>
  <si>
    <t>Блок из ячеистого бетона стеновой 625х100х200-2,5-500-35-3</t>
  </si>
  <si>
    <t>Блок из ячеистого бетона стеновой 625х100х249-2,5-500-35-3</t>
  </si>
  <si>
    <t>Блок из ячеистого бетона стеновой 625х120х249-2,5-500-35-3</t>
  </si>
  <si>
    <t>Блок из ячеистого бетона стеновой 625х150х249-2,5-500-35-3</t>
  </si>
  <si>
    <t>Блок из ячеистого бетона стеновой 625х200х200-2,5-500-35-3</t>
  </si>
  <si>
    <t>Блок из ячеистого бетона стеновой 625х200х249-2,5-500-35-3</t>
  </si>
  <si>
    <t>Блок из ячеистого бетона стеновой 625х240х249-2,5-500-35-3</t>
  </si>
  <si>
    <t>Блок из ячеистого бетона стеновой 625х280х200-2,5-500-35-3</t>
  </si>
  <si>
    <t>Блок из ячеистого бетона стеновой 625х300х200-2,5-500-35-3</t>
  </si>
  <si>
    <t>Блок из ячеистого бетона стеновой 625х300х249-2,5-500-35-3</t>
  </si>
  <si>
    <t>Блок из ячеистого бетона стеновой 625х375х200-2,5-500-35-3</t>
  </si>
  <si>
    <t>Блок из ячеистого бетона стеновой 625х375х249-2,5-500-35-3</t>
  </si>
  <si>
    <t>Блок из ячеистого бетона стеновой 625х400х200-2,5-500-35-3</t>
  </si>
  <si>
    <t>Блок из ячеистого бетона стеновой 625х400х249-2,5-500-35-3</t>
  </si>
  <si>
    <t>Блок из ячеистого бетона стеновой 625х500х249-2,5-500-35-3</t>
  </si>
  <si>
    <t>Блок из ячеистого бетона стеновой 625х80х249-2,5-500-35-3</t>
  </si>
  <si>
    <t>Блок из ячеистого бетона стеновой 599х240х249-2,0-500-35-1</t>
  </si>
  <si>
    <t>Блок из ячеистого бетона стеновой 599х100х249-3,5-600-35-3</t>
  </si>
  <si>
    <t>Блок из ячеистого бетона стеновой 599х120х249-3,5-600-35-3</t>
  </si>
  <si>
    <t>Блок из ячеистого бетона стеновой 599х150х249-3,5-600-35-3</t>
  </si>
  <si>
    <t>Блок из ячеистого бетона стеновой 599х200х249-3,5-600-35-3</t>
  </si>
  <si>
    <t>Блок из ячеистого бетона стеновой 599х300х249-3,5-600-35-3</t>
  </si>
  <si>
    <t>Блок из ячеистого бетона стеновой 599х400х249-3,5-600-35-3</t>
  </si>
  <si>
    <t>Блок из ячеистого бетона стеновой 599х500х249-3,5-600-35-3</t>
  </si>
  <si>
    <t>Блок из ячеистого бетона стеновой 599х300х200-3,5-600-35-3</t>
  </si>
  <si>
    <t>Блок из ячеистого бетона стеновой 625х100х249-3,5-600-35-3</t>
  </si>
  <si>
    <t>Блок из ячеистого бетона стеновой 625х120х249-3,5-600-35-3</t>
  </si>
  <si>
    <t>Блок из ячеистого бетона стеновой 625х150х249-3,5-600-35-3</t>
  </si>
  <si>
    <t>Блок из ячеистого бетона стеновой 625х200х249-3,5-600-35-3</t>
  </si>
  <si>
    <t>Блок из ячеистого бетона стеновой 625х300х249-3,5-600-35-3</t>
  </si>
  <si>
    <t>Блок из ячеистого бетона стеновой 625х400х249-3,5-600-35-3</t>
  </si>
  <si>
    <t>Блок из ячеистого бетона стеновой 625х500х249-3,5-600-35-3</t>
  </si>
  <si>
    <t>Мел тонкоизмельченный</t>
  </si>
  <si>
    <t>Блок стеновой из ячеистого бетона D-500 TY BY 200022939.002-2012 (625х300х200)</t>
  </si>
  <si>
    <t>Блок стеновой из ячеистого бетона D-500 TY BY 200022939.002-2012 (625х400х200)</t>
  </si>
  <si>
    <t>Мел тонкоизмельченный  1 сорта</t>
  </si>
  <si>
    <t>Известь строительная негашеная кальциевая порошкообразная 2</t>
  </si>
  <si>
    <t>Известь строительная порошкообразная воздушная гидрптная без добавок 2 сорта</t>
  </si>
  <si>
    <t>Блок из ячеистого бетона стеновой 599х240х240-3,5-600-35-1</t>
  </si>
  <si>
    <t>Блок из ячеистого бетона стеновой 625х300х200-3,5-600-35-1</t>
  </si>
  <si>
    <t>Блок стеновой из ячеистого бетона D-500 TY BY 200022939.002-2012 (599х300х200)</t>
  </si>
  <si>
    <t>Блок стеновой из ячеистого бетона D-500 TY BY 200022939.002-2012 (625х375х200)</t>
  </si>
  <si>
    <t>Блок из ячеистого бетона стеновой 590х80х240-2,0-500-35-1</t>
  </si>
  <si>
    <t>Блок из ячеистого бетона стеновой 599х80х240-2,5-500-35-1</t>
  </si>
  <si>
    <t>Блок из ячеистого бетона стеновой 590х240х240-2,5-500-35-1</t>
  </si>
  <si>
    <t>Блок из ячеистого бетона стеновой 590х120х240-2,5-500-35-1</t>
  </si>
  <si>
    <t>Блок из ячеистого бетона стеновой 590х80х240-2,5-500-35-1</t>
  </si>
  <si>
    <t>Блок из ячеистого бетона стеновой 590х120х249-2,0-500-35-1</t>
  </si>
  <si>
    <t>Блок из ячеистого бетона стеновой 590х120х249-2,5-500-35-1</t>
  </si>
  <si>
    <t>Блок из ячеистого бетона стеновой 590х300х200-2,5-500-35-1</t>
  </si>
  <si>
    <t>Блок из ячеистого бетона стеновой 590х300х200-2,0-500-35-1</t>
  </si>
  <si>
    <t>Блок из ячеистого бетона стеновой 590х400х200-2,0-500-35-1</t>
  </si>
  <si>
    <t>Блок из ячеистого бетона стеновой 590х400х200-2,5-500-35-1</t>
  </si>
  <si>
    <t>Блок из ячеистого бетона стеновой 599х120х240-2,5-500-35-3</t>
  </si>
  <si>
    <t>Блок из ячеистого бетона стеновой 625х75х249-2,0-500-35-1</t>
  </si>
  <si>
    <t>Блок из ячеистого бетона стеновой 625х75х249-2,5-500-35-3</t>
  </si>
  <si>
    <t>Блок из ячеистого бетона стеновой 625х75х249-2,5-500-35-1</t>
  </si>
  <si>
    <t>Блок из ячеистого бетона стеновой 599х60х240-3,5-600-35-1</t>
  </si>
  <si>
    <t>Блок из ячеистого бетона стеновой 599х80х249-3,5-600-35-1</t>
  </si>
  <si>
    <t>Блок из ячеистого бетона стеновой 599х80х200-2,5-500-35-1</t>
  </si>
  <si>
    <t>Блок из ячеистого бетона стеновой 599х80х200-2,0-500-35-1</t>
  </si>
  <si>
    <t>Блок из ячеистого бетона стеновой 590х50х240-2,0-500-35-1</t>
  </si>
  <si>
    <t>Блок из ячеистого бетона стеновой 625х50х249-2,0-500-35-1</t>
  </si>
  <si>
    <t>Блок из ячеистого бетона стеновой 590х50х240-2,5-500-35-1</t>
  </si>
  <si>
    <t>Блок из ячеистого бетона стеновой 599х50х200-2,5-500-35-1</t>
  </si>
  <si>
    <t>Блок из ячеистого бетона стеновой 625х50х249-2,5-500-35-1</t>
  </si>
  <si>
    <t>Блок из ячеистого бетона стеновой 599х50х249-3,5-600-35-1</t>
  </si>
  <si>
    <t>Блок из ячеистого бетона стеновой 625х50х249-3,5-600-35-1</t>
  </si>
  <si>
    <t>Блок из ячеистого бетона стеновой 625х80х249-3,5-600-35-1</t>
  </si>
  <si>
    <t>Блок из ячеистого бетона стеновой 599х50х249-2,0-500-35-3</t>
  </si>
  <si>
    <t>Блок из ячеистого бетона стеновой 625х50х249-2,0-500-35-3</t>
  </si>
  <si>
    <t>Блок из ячеистого бетона стеновой 599х50х249-2,5-500-35-3</t>
  </si>
  <si>
    <t>Блок из ячеистого бетона стеновой 625х50х249-2,5-500-35-3</t>
  </si>
  <si>
    <t>Блок из ячеистого бетона стеновой 599х50х249-2,0-500-35-1</t>
  </si>
  <si>
    <t>Кирпич СУЛПуОб-M200/F50/1,6 ГОСТ 379-2015 (14-пустотный) коричневый</t>
  </si>
  <si>
    <t>Кирпич СУЛПуОб-M200/F50/1,4 ГОСТ 379-2015 (14-пустотный) коричневый</t>
  </si>
  <si>
    <t>Кирпич СУЛПуОб-M125/F35/1,4 ГОСТ 379-2015 (14-пустотный) коричневый</t>
  </si>
  <si>
    <t>Кирпич СУЛПуОб-M125/F35/1,6 ГОСТ 379-2015 (14-пустотный) коричневый</t>
  </si>
  <si>
    <t>Кирпич СУЛПуОб-M150/F35/1,4 ГОСТ 379-2015 (14-пустотный) коричневый</t>
  </si>
  <si>
    <t>Кирпич СУЛПуОб-M150/F35/1,6 ГОСТ 379-2015 (14-пустотный) коричневый</t>
  </si>
  <si>
    <t>Кирпич СУЛПуОб-M200/F35/1,4 ГОСТ 379-2015 (14-пустотный) коричневый</t>
  </si>
  <si>
    <t>Кирпич СУЛПуОб-M200/F35/1,6 ГОСТ 379-2015 (14-пустотный) коричневый</t>
  </si>
  <si>
    <t>Кирпич СУЛПуОб-M125/F50/1,4 ГОСТ 379-2015 (14-пустотный) коричневый</t>
  </si>
  <si>
    <t>Кирпич СУЛПуОб-M125/F50/1,6 ГОСТ 379-2015 (14-пустотный) коричневый</t>
  </si>
  <si>
    <t>Кирпич СУЛПуОб-M150/F50/1,4 ГОСТ 379-2015 (14-пустотный) коричневый</t>
  </si>
  <si>
    <t>Кирпич СУЛПуОб-M150/F50/1,6 ГОСТ 379-2015 (14-пустотный) коричневый</t>
  </si>
  <si>
    <t>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</si>
</sst>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mmm/yyyy"/>
    <numFmt numFmtId="182" formatCode="#,##0.0"/>
  </numFmts>
  <fonts count="79">
    <font>
      <sz val="12"/>
      <name val="Arial"/>
      <family val="0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name val="Arial Cyr"/>
      <family val="0"/>
    </font>
    <font>
      <sz val="12"/>
      <color indexed="63"/>
      <name val="Arial"/>
      <family val="2"/>
    </font>
    <font>
      <b/>
      <i/>
      <sz val="10"/>
      <name val="Arial Cyr"/>
      <family val="0"/>
    </font>
    <font>
      <b/>
      <sz val="12"/>
      <color indexed="6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name val="Arial Cyr"/>
      <family val="0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4" fillId="0" borderId="0">
      <alignment/>
      <protection/>
    </xf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8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52" applyFont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 indent="2"/>
    </xf>
    <xf numFmtId="49" fontId="9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14" fontId="10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49" fontId="0" fillId="0" borderId="10" xfId="0" applyNumberFormat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15" fillId="0" borderId="10" xfId="52" applyFont="1" applyBorder="1" applyAlignment="1">
      <alignment horizontal="left" vertical="center" wrapText="1"/>
      <protection/>
    </xf>
    <xf numFmtId="14" fontId="16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17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52" applyFont="1" applyBorder="1" applyAlignment="1">
      <alignment horizontal="left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6" fillId="0" borderId="10" xfId="52" applyFont="1" applyBorder="1" applyAlignment="1">
      <alignment horizontal="left" vertical="center" wrapText="1"/>
      <protection/>
    </xf>
    <xf numFmtId="14" fontId="14" fillId="0" borderId="10" xfId="0" applyNumberFormat="1" applyFont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0" xfId="52" applyFont="1" applyBorder="1" applyAlignment="1">
      <alignment horizontal="left" vertical="center" wrapText="1"/>
      <protection/>
    </xf>
    <xf numFmtId="14" fontId="15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left" indent="1"/>
    </xf>
    <xf numFmtId="0" fontId="0" fillId="0" borderId="0" xfId="0" applyFont="1" applyAlignment="1">
      <alignment horizontal="right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0" fontId="13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52" applyFont="1" applyBorder="1" applyAlignment="1">
      <alignment horizontal="left" vertical="center" wrapText="1"/>
      <protection/>
    </xf>
    <xf numFmtId="14" fontId="29" fillId="32" borderId="10" xfId="0" applyNumberFormat="1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4" fontId="30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10" xfId="52" applyFont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8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52" applyFont="1" applyBorder="1" applyAlignment="1">
      <alignment horizontal="left" vertical="center" wrapText="1"/>
      <protection/>
    </xf>
    <xf numFmtId="14" fontId="28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 indent="1"/>
    </xf>
    <xf numFmtId="49" fontId="32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3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33" fillId="0" borderId="0" xfId="52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3" fontId="26" fillId="0" borderId="10" xfId="0" applyNumberFormat="1" applyFont="1" applyBorder="1" applyAlignment="1">
      <alignment horizontal="center"/>
    </xf>
    <xf numFmtId="0" fontId="4" fillId="0" borderId="10" xfId="52" applyFont="1" applyBorder="1" applyAlignment="1">
      <alignment horizontal="left" vertical="center" wrapText="1"/>
      <protection/>
    </xf>
    <xf numFmtId="14" fontId="27" fillId="32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0" xfId="0" applyFont="1" applyAlignment="1">
      <alignment vertical="top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/>
    </xf>
    <xf numFmtId="0" fontId="31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indent="1"/>
    </xf>
    <xf numFmtId="3" fontId="31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55;&#1086;&#1083;&#1100;&#1079;&#1086;&#1074;&#1072;&#1090;&#1077;&#1083;&#1100;\Local%20Settings\Temporary%20Internet%20Files\OLK172\&#1080;&#1085;&#1092;&#1086;&#1088;&#1084;&#1072;&#1094;&#1080;&#1103;%20&#1086;%20&#1094;&#1077;&#1085;&#1072;&#1093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июнь (2)"/>
      <sheetName val="июль"/>
      <sheetName val="январь"/>
      <sheetName val="ФЕВРАЛЬ"/>
      <sheetName val="февраль(3)"/>
      <sheetName val="март 13"/>
      <sheetName val="Лист1 (3)"/>
      <sheetName val="май13"/>
      <sheetName val="июнь13"/>
      <sheetName val="июль13"/>
      <sheetName val="август 15"/>
      <sheetName val="Лист1 (2)"/>
      <sheetName val="Лист1"/>
      <sheetName val="Лист2"/>
    </sheetNames>
    <sheetDataSet>
      <sheetData sheetId="11">
        <row r="295">
          <cell r="F295">
            <v>561000</v>
          </cell>
        </row>
        <row r="296">
          <cell r="F296">
            <v>561000</v>
          </cell>
        </row>
        <row r="297">
          <cell r="F297">
            <v>561000</v>
          </cell>
        </row>
        <row r="298">
          <cell r="F298">
            <v>546000</v>
          </cell>
        </row>
        <row r="312">
          <cell r="F312">
            <v>669000</v>
          </cell>
        </row>
        <row r="315">
          <cell r="F315">
            <v>648000</v>
          </cell>
        </row>
        <row r="329">
          <cell r="F329">
            <v>585000</v>
          </cell>
        </row>
        <row r="332">
          <cell r="F332">
            <v>546000</v>
          </cell>
        </row>
        <row r="347">
          <cell r="F347">
            <v>626000</v>
          </cell>
        </row>
        <row r="350">
          <cell r="F350">
            <v>587000</v>
          </cell>
        </row>
        <row r="366">
          <cell r="F366">
            <v>706000</v>
          </cell>
        </row>
        <row r="369">
          <cell r="F369">
            <v>688000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F129" sqref="F129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486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">
      <c r="A26" s="15"/>
      <c r="B26" s="36" t="s">
        <v>369</v>
      </c>
      <c r="C26" s="18">
        <v>41015</v>
      </c>
      <c r="D26" s="28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40969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40969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40969</v>
      </c>
      <c r="D36" s="28" t="s">
        <v>373</v>
      </c>
      <c r="E36" s="25"/>
      <c r="F36" s="39">
        <v>1157670</v>
      </c>
      <c r="G36" s="39">
        <v>231534</v>
      </c>
    </row>
    <row r="37" spans="1:7" ht="34.5" customHeight="1">
      <c r="A37" s="15"/>
      <c r="B37" s="38" t="s">
        <v>411</v>
      </c>
      <c r="C37" s="18">
        <v>40969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40969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455</v>
      </c>
      <c r="C39" s="18">
        <v>40969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40969</v>
      </c>
      <c r="D40" s="28" t="s">
        <v>373</v>
      </c>
      <c r="E40" s="25"/>
      <c r="F40" s="39">
        <v>1157670</v>
      </c>
      <c r="G40" s="39">
        <v>231534</v>
      </c>
    </row>
    <row r="41" spans="1:7" ht="34.5" customHeight="1">
      <c r="A41" s="15"/>
      <c r="B41" s="38" t="s">
        <v>413</v>
      </c>
      <c r="C41" s="18">
        <v>40969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40969</v>
      </c>
      <c r="D42" s="28" t="s">
        <v>373</v>
      </c>
      <c r="E42" s="25"/>
      <c r="F42" s="39">
        <v>1157670</v>
      </c>
      <c r="G42" s="39">
        <v>231534</v>
      </c>
    </row>
    <row r="43" spans="1:7" ht="34.5" customHeight="1">
      <c r="A43" s="15" t="s">
        <v>358</v>
      </c>
      <c r="B43" s="38" t="s">
        <v>415</v>
      </c>
      <c r="C43" s="18">
        <v>40969</v>
      </c>
      <c r="D43" s="28" t="s">
        <v>373</v>
      </c>
      <c r="E43" s="25"/>
      <c r="F43" s="39">
        <v>1205060</v>
      </c>
      <c r="G43" s="39">
        <v>241012</v>
      </c>
    </row>
    <row r="44" spans="1:7" ht="34.5" customHeight="1">
      <c r="A44" s="15"/>
      <c r="B44" s="38" t="s">
        <v>416</v>
      </c>
      <c r="C44" s="18">
        <v>40969</v>
      </c>
      <c r="D44" s="28" t="s">
        <v>373</v>
      </c>
      <c r="E44" s="25"/>
      <c r="F44" s="39">
        <v>1272760</v>
      </c>
      <c r="G44" s="39">
        <v>254552</v>
      </c>
    </row>
    <row r="45" spans="1:7" ht="34.5" customHeight="1">
      <c r="A45" s="15" t="s">
        <v>357</v>
      </c>
      <c r="B45" s="38" t="s">
        <v>417</v>
      </c>
      <c r="C45" s="18">
        <v>40969</v>
      </c>
      <c r="D45" s="28" t="s">
        <v>373</v>
      </c>
      <c r="E45" s="25"/>
      <c r="F45" s="39">
        <v>1157670</v>
      </c>
      <c r="G45" s="39">
        <v>231534</v>
      </c>
    </row>
    <row r="46" spans="1:7" ht="34.5" customHeight="1">
      <c r="A46" s="15" t="s">
        <v>358</v>
      </c>
      <c r="B46" s="38" t="s">
        <v>419</v>
      </c>
      <c r="C46" s="18">
        <v>40969</v>
      </c>
      <c r="D46" s="28" t="s">
        <v>373</v>
      </c>
      <c r="E46" s="25"/>
      <c r="F46" s="39">
        <v>1205060</v>
      </c>
      <c r="G46" s="39">
        <v>241012</v>
      </c>
    </row>
    <row r="47" spans="1:7" ht="34.5" customHeight="1">
      <c r="A47" s="15"/>
      <c r="B47" s="38" t="s">
        <v>420</v>
      </c>
      <c r="C47" s="18">
        <v>40969</v>
      </c>
      <c r="D47" s="28" t="s">
        <v>373</v>
      </c>
      <c r="E47" s="25"/>
      <c r="F47" s="39">
        <v>1272760</v>
      </c>
      <c r="G47" s="39">
        <v>254552</v>
      </c>
    </row>
    <row r="48" spans="1:7" ht="34.5" customHeight="1">
      <c r="A48" s="15"/>
      <c r="B48" s="38" t="s">
        <v>421</v>
      </c>
      <c r="C48" s="18">
        <v>40969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40969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40969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40969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40969</v>
      </c>
      <c r="D52" s="28" t="s">
        <v>373</v>
      </c>
      <c r="E52" s="31"/>
      <c r="F52" s="39">
        <v>2248994</v>
      </c>
      <c r="G52" s="39">
        <v>449798.8</v>
      </c>
    </row>
    <row r="53" spans="1:7" ht="30">
      <c r="A53" s="30"/>
      <c r="B53" s="38" t="s">
        <v>426</v>
      </c>
      <c r="C53" s="18">
        <v>40969</v>
      </c>
      <c r="D53" s="28" t="s">
        <v>373</v>
      </c>
      <c r="E53" s="31"/>
      <c r="F53" s="39">
        <v>2255764</v>
      </c>
      <c r="G53" s="39">
        <v>451152.8</v>
      </c>
    </row>
    <row r="54" spans="1:7" ht="30">
      <c r="A54" s="30"/>
      <c r="B54" s="38" t="s">
        <v>427</v>
      </c>
      <c r="C54" s="18">
        <v>40969</v>
      </c>
      <c r="D54" s="28" t="s">
        <v>373</v>
      </c>
      <c r="E54" s="31"/>
      <c r="F54" s="39">
        <v>2262534</v>
      </c>
      <c r="G54" s="39">
        <v>452506.8</v>
      </c>
    </row>
    <row r="55" spans="1:7" ht="30">
      <c r="A55" s="30"/>
      <c r="B55" s="38" t="s">
        <v>428</v>
      </c>
      <c r="C55" s="18">
        <v>40969</v>
      </c>
      <c r="D55" s="28" t="s">
        <v>373</v>
      </c>
      <c r="E55" s="31"/>
      <c r="F55" s="39">
        <v>2269304</v>
      </c>
      <c r="G55" s="39">
        <v>453860.8</v>
      </c>
    </row>
    <row r="56" spans="1:7" ht="30">
      <c r="A56" s="30"/>
      <c r="B56" s="38" t="s">
        <v>429</v>
      </c>
      <c r="C56" s="18">
        <v>40969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40969</v>
      </c>
      <c r="D57" s="28" t="s">
        <v>373</v>
      </c>
      <c r="E57" s="31"/>
      <c r="F57" s="39">
        <v>1806236</v>
      </c>
      <c r="G57" s="39">
        <v>361247.2</v>
      </c>
    </row>
    <row r="58" spans="1:7" ht="30">
      <c r="A58" s="30"/>
      <c r="B58" s="38" t="s">
        <v>431</v>
      </c>
      <c r="C58" s="18">
        <v>40969</v>
      </c>
      <c r="D58" s="28" t="s">
        <v>373</v>
      </c>
      <c r="E58" s="31"/>
      <c r="F58" s="39">
        <v>1813006</v>
      </c>
      <c r="G58" s="39">
        <v>362601.2</v>
      </c>
    </row>
    <row r="59" spans="1:7" ht="30" customHeight="1">
      <c r="A59" s="30"/>
      <c r="B59" s="38" t="s">
        <v>432</v>
      </c>
      <c r="C59" s="18">
        <v>40969</v>
      </c>
      <c r="D59" s="28" t="s">
        <v>373</v>
      </c>
      <c r="E59" s="31"/>
      <c r="F59" s="39">
        <v>1819776</v>
      </c>
      <c r="G59" s="39">
        <v>363955.2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0"/>
    </row>
    <row r="61" spans="1:7" ht="45.75" customHeight="1">
      <c r="A61" s="30"/>
      <c r="B61" s="38" t="s">
        <v>433</v>
      </c>
      <c r="C61" s="18">
        <v>40969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40969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40969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40969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40969</v>
      </c>
      <c r="D65" s="28" t="s">
        <v>373</v>
      </c>
      <c r="E65" s="31"/>
      <c r="F65" s="39">
        <v>1997000</v>
      </c>
      <c r="G65" s="39">
        <v>399400</v>
      </c>
    </row>
    <row r="66" spans="1:7" ht="30" customHeight="1">
      <c r="A66" s="30"/>
      <c r="B66" s="38" t="s">
        <v>438</v>
      </c>
      <c r="C66" s="18">
        <v>40969</v>
      </c>
      <c r="D66" s="28" t="s">
        <v>373</v>
      </c>
      <c r="E66" s="31"/>
      <c r="F66" s="39">
        <v>2127000</v>
      </c>
      <c r="G66" s="39">
        <v>425400</v>
      </c>
    </row>
    <row r="67" spans="1:7" ht="30" customHeight="1">
      <c r="A67" s="30"/>
      <c r="B67" s="38" t="s">
        <v>439</v>
      </c>
      <c r="C67" s="18">
        <v>40969</v>
      </c>
      <c r="D67" s="28" t="s">
        <v>373</v>
      </c>
      <c r="E67" s="31"/>
      <c r="F67" s="39">
        <v>1997000</v>
      </c>
      <c r="G67" s="39">
        <v>399400</v>
      </c>
    </row>
    <row r="68" spans="1:7" ht="30" customHeight="1">
      <c r="A68" s="30"/>
      <c r="B68" s="38" t="s">
        <v>440</v>
      </c>
      <c r="C68" s="18">
        <v>40969</v>
      </c>
      <c r="D68" s="28" t="s">
        <v>373</v>
      </c>
      <c r="E68" s="31"/>
      <c r="F68" s="39">
        <v>2127000</v>
      </c>
      <c r="G68" s="39">
        <v>425400</v>
      </c>
    </row>
    <row r="69" spans="1:7" ht="30" customHeight="1">
      <c r="A69" s="30"/>
      <c r="B69" s="38" t="s">
        <v>441</v>
      </c>
      <c r="C69" s="18">
        <v>40969</v>
      </c>
      <c r="D69" s="28" t="s">
        <v>373</v>
      </c>
      <c r="E69" s="31"/>
      <c r="F69" s="39">
        <v>2007000</v>
      </c>
      <c r="G69" s="39">
        <v>401400</v>
      </c>
    </row>
    <row r="70" spans="1:7" ht="30" customHeight="1">
      <c r="A70" s="30"/>
      <c r="B70" s="38" t="s">
        <v>442</v>
      </c>
      <c r="C70" s="18">
        <v>40969</v>
      </c>
      <c r="D70" s="28" t="s">
        <v>373</v>
      </c>
      <c r="E70" s="31"/>
      <c r="F70" s="39">
        <v>2137000</v>
      </c>
      <c r="G70" s="39">
        <v>427400</v>
      </c>
    </row>
    <row r="71" spans="1:7" ht="30" customHeight="1">
      <c r="A71" s="30"/>
      <c r="B71" s="38" t="s">
        <v>443</v>
      </c>
      <c r="C71" s="18">
        <v>40969</v>
      </c>
      <c r="D71" s="28" t="s">
        <v>373</v>
      </c>
      <c r="E71" s="31"/>
      <c r="F71" s="39">
        <v>2007000</v>
      </c>
      <c r="G71" s="39">
        <v>401400</v>
      </c>
    </row>
    <row r="72" spans="1:7" ht="30" customHeight="1">
      <c r="A72" s="30"/>
      <c r="B72" s="38" t="s">
        <v>444</v>
      </c>
      <c r="C72" s="18">
        <v>40969</v>
      </c>
      <c r="D72" s="28" t="s">
        <v>373</v>
      </c>
      <c r="E72" s="31"/>
      <c r="F72" s="39">
        <v>2137000</v>
      </c>
      <c r="G72" s="39">
        <v>427400</v>
      </c>
    </row>
    <row r="73" spans="1:7" ht="30" customHeight="1">
      <c r="A73" s="30"/>
      <c r="B73" s="38" t="s">
        <v>445</v>
      </c>
      <c r="C73" s="18">
        <v>40969</v>
      </c>
      <c r="D73" s="28" t="s">
        <v>373</v>
      </c>
      <c r="E73" s="31"/>
      <c r="F73" s="39">
        <v>1735000</v>
      </c>
      <c r="G73" s="39">
        <v>347000</v>
      </c>
    </row>
    <row r="74" spans="1:7" ht="30" customHeight="1">
      <c r="A74" s="30"/>
      <c r="B74" s="38" t="s">
        <v>446</v>
      </c>
      <c r="C74" s="18">
        <v>40969</v>
      </c>
      <c r="D74" s="28" t="s">
        <v>373</v>
      </c>
      <c r="E74" s="31"/>
      <c r="F74" s="39">
        <v>1975000</v>
      </c>
      <c r="G74" s="39">
        <v>395000</v>
      </c>
    </row>
    <row r="75" spans="1:7" ht="30" customHeight="1">
      <c r="A75" s="30"/>
      <c r="B75" s="38" t="s">
        <v>447</v>
      </c>
      <c r="C75" s="18">
        <v>40969</v>
      </c>
      <c r="D75" s="28" t="s">
        <v>373</v>
      </c>
      <c r="E75" s="31"/>
      <c r="F75" s="39">
        <v>1740000</v>
      </c>
      <c r="G75" s="39">
        <v>348000</v>
      </c>
    </row>
    <row r="76" spans="1:7" ht="30" customHeight="1">
      <c r="A76" s="30"/>
      <c r="B76" s="38" t="s">
        <v>448</v>
      </c>
      <c r="C76" s="18">
        <v>40969</v>
      </c>
      <c r="D76" s="28" t="s">
        <v>373</v>
      </c>
      <c r="E76" s="31"/>
      <c r="F76" s="39">
        <v>1980000</v>
      </c>
      <c r="G76" s="39">
        <v>396000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40"/>
    </row>
    <row r="78" spans="1:7" ht="30" customHeight="1">
      <c r="A78" s="15" t="s">
        <v>406</v>
      </c>
      <c r="B78" s="38" t="s">
        <v>449</v>
      </c>
      <c r="C78" s="18">
        <v>40969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40969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40969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40969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40969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40969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42"/>
    </row>
    <row r="85" spans="1:7" ht="30" customHeight="1">
      <c r="A85" s="30"/>
      <c r="B85" s="38" t="s">
        <v>379</v>
      </c>
      <c r="C85" s="18">
        <v>40969</v>
      </c>
      <c r="D85" s="28" t="s">
        <v>373</v>
      </c>
      <c r="E85" s="31"/>
      <c r="F85" s="39">
        <v>2880385</v>
      </c>
      <c r="G85" s="39">
        <v>576077</v>
      </c>
    </row>
    <row r="86" spans="1:7" ht="30" customHeight="1">
      <c r="A86" s="30"/>
      <c r="B86" s="38" t="s">
        <v>380</v>
      </c>
      <c r="C86" s="18">
        <v>40969</v>
      </c>
      <c r="D86" s="28" t="s">
        <v>373</v>
      </c>
      <c r="E86" s="31"/>
      <c r="F86" s="39">
        <v>3505671</v>
      </c>
      <c r="G86" s="39">
        <v>701134.2</v>
      </c>
    </row>
    <row r="87" spans="1:7" ht="30" customHeight="1">
      <c r="A87" s="30"/>
      <c r="B87" s="38" t="s">
        <v>381</v>
      </c>
      <c r="C87" s="18">
        <v>40969</v>
      </c>
      <c r="D87" s="28" t="s">
        <v>373</v>
      </c>
      <c r="E87" s="31"/>
      <c r="F87" s="39">
        <v>4731000</v>
      </c>
      <c r="G87" s="39">
        <v>946200</v>
      </c>
    </row>
    <row r="88" spans="1:7" ht="30" customHeight="1">
      <c r="A88" s="30"/>
      <c r="B88" s="38" t="s">
        <v>382</v>
      </c>
      <c r="C88" s="18">
        <v>40969</v>
      </c>
      <c r="D88" s="28" t="s">
        <v>373</v>
      </c>
      <c r="E88" s="31"/>
      <c r="F88" s="39">
        <v>5381536</v>
      </c>
      <c r="G88" s="39">
        <v>1076307.2</v>
      </c>
    </row>
    <row r="89" spans="1:7" ht="30" customHeight="1">
      <c r="A89" s="30"/>
      <c r="B89" s="38" t="s">
        <v>383</v>
      </c>
      <c r="C89" s="18">
        <v>40969</v>
      </c>
      <c r="D89" s="28" t="s">
        <v>373</v>
      </c>
      <c r="E89" s="31"/>
      <c r="F89" s="39">
        <v>3835469</v>
      </c>
      <c r="G89" s="39">
        <v>767093.8</v>
      </c>
    </row>
    <row r="90" spans="1:7" ht="30" customHeight="1">
      <c r="A90" s="30"/>
      <c r="B90" s="38" t="s">
        <v>384</v>
      </c>
      <c r="C90" s="18">
        <v>40969</v>
      </c>
      <c r="D90" s="28" t="s">
        <v>373</v>
      </c>
      <c r="E90" s="31"/>
      <c r="F90" s="39">
        <v>4936701</v>
      </c>
      <c r="G90" s="39">
        <v>987340.2</v>
      </c>
    </row>
    <row r="91" spans="1:7" ht="30" customHeight="1">
      <c r="A91" s="30"/>
      <c r="B91" s="38" t="s">
        <v>385</v>
      </c>
      <c r="C91" s="18">
        <v>40969</v>
      </c>
      <c r="D91" s="28" t="s">
        <v>373</v>
      </c>
      <c r="E91" s="31"/>
      <c r="F91" s="39">
        <v>42990364</v>
      </c>
      <c r="G91" s="39">
        <v>8598072.8</v>
      </c>
    </row>
    <row r="92" spans="1:7" ht="30" customHeight="1">
      <c r="A92" s="30"/>
      <c r="B92" s="38" t="s">
        <v>386</v>
      </c>
      <c r="C92" s="18">
        <v>40969</v>
      </c>
      <c r="D92" s="28" t="s">
        <v>373</v>
      </c>
      <c r="E92" s="31"/>
      <c r="F92" s="39">
        <v>2887955</v>
      </c>
      <c r="G92" s="39">
        <v>577591</v>
      </c>
    </row>
    <row r="93" spans="1:7" ht="30" customHeight="1">
      <c r="A93" s="30"/>
      <c r="B93" s="38" t="s">
        <v>387</v>
      </c>
      <c r="C93" s="18">
        <v>40969</v>
      </c>
      <c r="D93" s="28" t="s">
        <v>373</v>
      </c>
      <c r="E93" s="31"/>
      <c r="F93" s="39">
        <v>3690180</v>
      </c>
      <c r="G93" s="39">
        <v>738036</v>
      </c>
    </row>
    <row r="94" spans="1:7" ht="30" customHeight="1">
      <c r="A94" s="30"/>
      <c r="B94" s="38" t="s">
        <v>388</v>
      </c>
      <c r="C94" s="18">
        <v>40969</v>
      </c>
      <c r="D94" s="28" t="s">
        <v>373</v>
      </c>
      <c r="E94" s="31"/>
      <c r="F94" s="39">
        <v>4781464</v>
      </c>
      <c r="G94" s="39">
        <v>956292.8</v>
      </c>
    </row>
    <row r="95" spans="1:7" ht="30" customHeight="1">
      <c r="A95" s="30"/>
      <c r="B95" s="38" t="s">
        <v>389</v>
      </c>
      <c r="C95" s="18">
        <v>40969</v>
      </c>
      <c r="D95" s="28" t="s">
        <v>373</v>
      </c>
      <c r="E95" s="31"/>
      <c r="F95" s="39">
        <v>5655306</v>
      </c>
      <c r="G95" s="39">
        <v>1131061.2</v>
      </c>
    </row>
    <row r="96" spans="1:7" ht="30" customHeight="1">
      <c r="A96" s="30"/>
      <c r="B96" s="38" t="s">
        <v>390</v>
      </c>
      <c r="C96" s="18">
        <v>40969</v>
      </c>
      <c r="D96" s="28" t="s">
        <v>373</v>
      </c>
      <c r="E96" s="31"/>
      <c r="F96" s="39">
        <v>4025109</v>
      </c>
      <c r="G96" s="39">
        <v>805021.8</v>
      </c>
    </row>
    <row r="97" spans="1:7" ht="30" customHeight="1">
      <c r="A97" s="30"/>
      <c r="B97" s="38" t="s">
        <v>391</v>
      </c>
      <c r="C97" s="18">
        <v>40969</v>
      </c>
      <c r="D97" s="28" t="s">
        <v>373</v>
      </c>
      <c r="E97" s="31"/>
      <c r="F97" s="39">
        <v>5233788</v>
      </c>
      <c r="G97" s="39">
        <v>1046757.6</v>
      </c>
    </row>
    <row r="98" spans="1:7" ht="30" customHeight="1">
      <c r="A98" s="30"/>
      <c r="B98" s="38" t="s">
        <v>392</v>
      </c>
      <c r="C98" s="18">
        <v>40969</v>
      </c>
      <c r="D98" s="28" t="s">
        <v>373</v>
      </c>
      <c r="E98" s="31"/>
      <c r="F98" s="39">
        <v>45663340</v>
      </c>
      <c r="G98" s="39">
        <v>9132668</v>
      </c>
    </row>
    <row r="99" spans="1:7" ht="30" customHeight="1">
      <c r="A99" s="30"/>
      <c r="B99" s="38" t="s">
        <v>393</v>
      </c>
      <c r="C99" s="18">
        <v>40969</v>
      </c>
      <c r="D99" s="28" t="s">
        <v>373</v>
      </c>
      <c r="E99" s="31"/>
      <c r="F99" s="39">
        <v>3835469</v>
      </c>
      <c r="G99" s="39">
        <v>767093.8</v>
      </c>
    </row>
    <row r="100" spans="1:7" ht="30" customHeight="1">
      <c r="A100" s="30"/>
      <c r="B100" s="38" t="s">
        <v>394</v>
      </c>
      <c r="C100" s="18">
        <v>40969</v>
      </c>
      <c r="D100" s="28" t="s">
        <v>373</v>
      </c>
      <c r="E100" s="31"/>
      <c r="F100" s="39">
        <v>4936701</v>
      </c>
      <c r="G100" s="39">
        <v>987340.2</v>
      </c>
    </row>
    <row r="101" spans="1:7" ht="30" customHeight="1">
      <c r="A101" s="30"/>
      <c r="B101" s="38" t="s">
        <v>395</v>
      </c>
      <c r="C101" s="18">
        <v>40969</v>
      </c>
      <c r="D101" s="28" t="s">
        <v>373</v>
      </c>
      <c r="E101" s="31"/>
      <c r="F101" s="39">
        <v>42990364</v>
      </c>
      <c r="G101" s="39">
        <v>8598072.8</v>
      </c>
    </row>
    <row r="102" spans="1:7" ht="30" customHeight="1">
      <c r="A102" s="30"/>
      <c r="B102" s="38" t="s">
        <v>396</v>
      </c>
      <c r="C102" s="18">
        <v>40969</v>
      </c>
      <c r="D102" s="28" t="s">
        <v>373</v>
      </c>
      <c r="E102" s="31"/>
      <c r="F102" s="39">
        <v>4015627</v>
      </c>
      <c r="G102" s="39">
        <v>803125.4</v>
      </c>
    </row>
    <row r="103" spans="1:7" ht="30" customHeight="1">
      <c r="A103" s="30"/>
      <c r="B103" s="38" t="s">
        <v>397</v>
      </c>
      <c r="C103" s="18">
        <v>40969</v>
      </c>
      <c r="D103" s="28" t="s">
        <v>373</v>
      </c>
      <c r="E103" s="31"/>
      <c r="F103" s="39">
        <v>5221146</v>
      </c>
      <c r="G103" s="39">
        <v>1044229.2</v>
      </c>
    </row>
    <row r="104" spans="1:7" ht="30" customHeight="1">
      <c r="A104" s="30"/>
      <c r="B104" s="38" t="s">
        <v>398</v>
      </c>
      <c r="C104" s="18">
        <v>40969</v>
      </c>
      <c r="D104" s="28" t="s">
        <v>373</v>
      </c>
      <c r="E104" s="31"/>
      <c r="F104" s="39">
        <v>45496279</v>
      </c>
      <c r="G104" s="39">
        <v>9099255.8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42"/>
    </row>
    <row r="106" spans="1:7" ht="30">
      <c r="A106" s="30"/>
      <c r="B106" s="38" t="s">
        <v>408</v>
      </c>
      <c r="C106" s="18">
        <v>40969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40969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40969</v>
      </c>
      <c r="D108" s="28" t="s">
        <v>373</v>
      </c>
      <c r="E108" s="31"/>
      <c r="F108" s="39">
        <v>1177980</v>
      </c>
      <c r="G108" s="39">
        <v>235596</v>
      </c>
    </row>
    <row r="109" spans="1:7" ht="30">
      <c r="A109" s="30"/>
      <c r="B109" s="38" t="s">
        <v>411</v>
      </c>
      <c r="C109" s="18">
        <v>40969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40969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40969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40969</v>
      </c>
      <c r="D112" s="28" t="s">
        <v>373</v>
      </c>
      <c r="E112" s="31"/>
      <c r="F112" s="39">
        <v>1177980</v>
      </c>
      <c r="G112" s="39">
        <v>235596</v>
      </c>
    </row>
    <row r="113" spans="1:7" ht="30">
      <c r="A113" s="30"/>
      <c r="B113" s="38" t="s">
        <v>413</v>
      </c>
      <c r="C113" s="18">
        <v>40969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40969</v>
      </c>
      <c r="D114" s="28" t="s">
        <v>373</v>
      </c>
      <c r="E114" s="31"/>
      <c r="F114" s="39">
        <v>1177980</v>
      </c>
      <c r="G114" s="39">
        <v>235596</v>
      </c>
    </row>
    <row r="115" spans="1:7" ht="30">
      <c r="A115" s="30"/>
      <c r="B115" s="38" t="s">
        <v>415</v>
      </c>
      <c r="C115" s="18">
        <v>40969</v>
      </c>
      <c r="D115" s="28" t="s">
        <v>373</v>
      </c>
      <c r="E115" s="31"/>
      <c r="F115" s="39">
        <v>1225370</v>
      </c>
      <c r="G115" s="39">
        <v>245074</v>
      </c>
    </row>
    <row r="116" spans="1:7" ht="30">
      <c r="A116" s="30"/>
      <c r="B116" s="38" t="s">
        <v>416</v>
      </c>
      <c r="C116" s="18">
        <v>40969</v>
      </c>
      <c r="D116" s="28" t="s">
        <v>373</v>
      </c>
      <c r="E116" s="31"/>
      <c r="F116" s="39">
        <v>1293070</v>
      </c>
      <c r="G116" s="39">
        <v>258614</v>
      </c>
    </row>
    <row r="117" spans="1:7" ht="30">
      <c r="A117" s="30"/>
      <c r="B117" s="38" t="s">
        <v>417</v>
      </c>
      <c r="C117" s="18">
        <v>40969</v>
      </c>
      <c r="D117" s="28" t="s">
        <v>373</v>
      </c>
      <c r="E117" s="31"/>
      <c r="F117" s="39">
        <v>1177980</v>
      </c>
      <c r="G117" s="39">
        <v>235596</v>
      </c>
    </row>
    <row r="118" spans="1:7" ht="30">
      <c r="A118" s="30"/>
      <c r="B118" s="38" t="s">
        <v>419</v>
      </c>
      <c r="C118" s="18">
        <v>40969</v>
      </c>
      <c r="D118" s="28" t="s">
        <v>373</v>
      </c>
      <c r="E118" s="31"/>
      <c r="F118" s="39">
        <v>1225370</v>
      </c>
      <c r="G118" s="39">
        <v>245074</v>
      </c>
    </row>
    <row r="119" spans="1:7" ht="30">
      <c r="A119" s="30"/>
      <c r="B119" s="38" t="s">
        <v>420</v>
      </c>
      <c r="C119" s="18">
        <v>40969</v>
      </c>
      <c r="D119" s="28" t="s">
        <v>373</v>
      </c>
      <c r="E119" s="31"/>
      <c r="F119" s="39">
        <v>1293070</v>
      </c>
      <c r="G119" s="39">
        <v>258614</v>
      </c>
    </row>
    <row r="120" spans="1:7" ht="30">
      <c r="A120" s="30"/>
      <c r="B120" s="38" t="s">
        <v>421</v>
      </c>
      <c r="C120" s="18">
        <v>40969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40969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40969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40969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40969</v>
      </c>
      <c r="D124" s="28" t="s">
        <v>373</v>
      </c>
      <c r="E124" s="31"/>
      <c r="F124" s="39">
        <v>2269304</v>
      </c>
      <c r="G124" s="39">
        <v>453860.8</v>
      </c>
    </row>
    <row r="125" spans="1:7" ht="30">
      <c r="A125" s="30"/>
      <c r="B125" s="38" t="s">
        <v>426</v>
      </c>
      <c r="C125" s="18">
        <v>40969</v>
      </c>
      <c r="D125" s="28" t="s">
        <v>373</v>
      </c>
      <c r="E125" s="31"/>
      <c r="F125" s="39">
        <v>2276074</v>
      </c>
      <c r="G125" s="39">
        <v>455214.8</v>
      </c>
    </row>
    <row r="126" spans="1:7" ht="30">
      <c r="A126" s="30"/>
      <c r="B126" s="38" t="s">
        <v>427</v>
      </c>
      <c r="C126" s="18">
        <v>40969</v>
      </c>
      <c r="D126" s="28" t="s">
        <v>373</v>
      </c>
      <c r="E126" s="31"/>
      <c r="F126" s="39">
        <v>2282844</v>
      </c>
      <c r="G126" s="39">
        <v>456568.8</v>
      </c>
    </row>
    <row r="127" spans="1:7" ht="30">
      <c r="A127" s="30"/>
      <c r="B127" s="38" t="s">
        <v>428</v>
      </c>
      <c r="C127" s="18">
        <v>40969</v>
      </c>
      <c r="D127" s="28" t="s">
        <v>373</v>
      </c>
      <c r="E127" s="31"/>
      <c r="F127" s="39">
        <v>2289614</v>
      </c>
      <c r="G127" s="39">
        <v>457922.8</v>
      </c>
    </row>
    <row r="128" spans="1:7" ht="30">
      <c r="A128" s="30"/>
      <c r="B128" s="38" t="s">
        <v>429</v>
      </c>
      <c r="C128" s="18">
        <v>40969</v>
      </c>
      <c r="D128" s="28" t="s">
        <v>373</v>
      </c>
      <c r="E128" s="31"/>
      <c r="F128" s="39">
        <v>1819776</v>
      </c>
      <c r="G128" s="39">
        <v>363955.2</v>
      </c>
    </row>
    <row r="129" spans="1:7" ht="30">
      <c r="A129" s="30"/>
      <c r="B129" s="38" t="s">
        <v>430</v>
      </c>
      <c r="C129" s="18">
        <v>40969</v>
      </c>
      <c r="D129" s="28" t="s">
        <v>373</v>
      </c>
      <c r="E129" s="31"/>
      <c r="F129" s="39">
        <v>1826546</v>
      </c>
      <c r="G129" s="39">
        <v>365309.2</v>
      </c>
    </row>
    <row r="130" spans="1:7" ht="30">
      <c r="A130" s="30"/>
      <c r="B130" s="38" t="s">
        <v>431</v>
      </c>
      <c r="C130" s="18">
        <v>40969</v>
      </c>
      <c r="D130" s="28" t="s">
        <v>373</v>
      </c>
      <c r="E130" s="31"/>
      <c r="F130" s="39">
        <v>1833316</v>
      </c>
      <c r="G130" s="39">
        <v>366663.2</v>
      </c>
    </row>
    <row r="131" spans="1:7" ht="30">
      <c r="A131" s="30"/>
      <c r="B131" s="38" t="s">
        <v>432</v>
      </c>
      <c r="C131" s="18">
        <v>40969</v>
      </c>
      <c r="D131" s="28" t="s">
        <v>373</v>
      </c>
      <c r="E131" s="31"/>
      <c r="F131" s="39">
        <v>1840086</v>
      </c>
      <c r="G131" s="39">
        <v>368017.2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42"/>
    </row>
    <row r="133" spans="1:7" ht="30" customHeight="1">
      <c r="A133" s="30"/>
      <c r="B133" s="38" t="s">
        <v>433</v>
      </c>
      <c r="C133" s="18">
        <v>40969</v>
      </c>
      <c r="D133" s="28" t="s">
        <v>373</v>
      </c>
      <c r="E133" s="31"/>
      <c r="F133" s="43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40969</v>
      </c>
      <c r="D134" s="28" t="s">
        <v>373</v>
      </c>
      <c r="E134" s="31"/>
      <c r="F134" s="43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40969</v>
      </c>
      <c r="D135" s="28" t="s">
        <v>373</v>
      </c>
      <c r="E135" s="31"/>
      <c r="F135" s="43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40969</v>
      </c>
      <c r="D136" s="28" t="s">
        <v>373</v>
      </c>
      <c r="E136" s="31"/>
      <c r="F136" s="43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40969</v>
      </c>
      <c r="D137" s="28" t="s">
        <v>373</v>
      </c>
      <c r="E137" s="31"/>
      <c r="F137" s="43">
        <v>2012000</v>
      </c>
      <c r="G137" s="39">
        <v>402400</v>
      </c>
    </row>
    <row r="138" spans="1:7" ht="30" customHeight="1">
      <c r="A138" s="30"/>
      <c r="B138" s="38" t="s">
        <v>438</v>
      </c>
      <c r="C138" s="18">
        <v>40969</v>
      </c>
      <c r="D138" s="28" t="s">
        <v>373</v>
      </c>
      <c r="E138" s="31"/>
      <c r="F138" s="43">
        <v>2142000</v>
      </c>
      <c r="G138" s="39">
        <v>428400</v>
      </c>
    </row>
    <row r="139" spans="1:7" ht="30" customHeight="1">
      <c r="A139" s="30"/>
      <c r="B139" s="38" t="s">
        <v>439</v>
      </c>
      <c r="C139" s="18">
        <v>40969</v>
      </c>
      <c r="D139" s="28" t="s">
        <v>373</v>
      </c>
      <c r="E139" s="31"/>
      <c r="F139" s="43">
        <v>2012000</v>
      </c>
      <c r="G139" s="39">
        <v>402400</v>
      </c>
    </row>
    <row r="140" spans="1:7" ht="30" customHeight="1">
      <c r="A140" s="30"/>
      <c r="B140" s="38" t="s">
        <v>440</v>
      </c>
      <c r="C140" s="18">
        <v>40969</v>
      </c>
      <c r="D140" s="28" t="s">
        <v>373</v>
      </c>
      <c r="E140" s="31"/>
      <c r="F140" s="43">
        <v>2142000</v>
      </c>
      <c r="G140" s="39">
        <v>428400</v>
      </c>
    </row>
    <row r="141" spans="1:7" ht="30" customHeight="1">
      <c r="A141" s="30"/>
      <c r="B141" s="38" t="s">
        <v>441</v>
      </c>
      <c r="C141" s="18">
        <v>40969</v>
      </c>
      <c r="D141" s="28" t="s">
        <v>373</v>
      </c>
      <c r="E141" s="31"/>
      <c r="F141" s="43">
        <v>2022000</v>
      </c>
      <c r="G141" s="39">
        <v>404400</v>
      </c>
    </row>
    <row r="142" spans="1:7" ht="30" customHeight="1">
      <c r="A142" s="30"/>
      <c r="B142" s="38" t="s">
        <v>442</v>
      </c>
      <c r="C142" s="18">
        <v>40969</v>
      </c>
      <c r="D142" s="28" t="s">
        <v>373</v>
      </c>
      <c r="E142" s="31"/>
      <c r="F142" s="43">
        <v>2152000</v>
      </c>
      <c r="G142" s="39">
        <v>430400</v>
      </c>
    </row>
    <row r="143" spans="1:7" ht="30" customHeight="1">
      <c r="A143" s="30"/>
      <c r="B143" s="38" t="s">
        <v>443</v>
      </c>
      <c r="C143" s="18">
        <v>40969</v>
      </c>
      <c r="D143" s="28" t="s">
        <v>373</v>
      </c>
      <c r="E143" s="31"/>
      <c r="F143" s="43">
        <v>2022000</v>
      </c>
      <c r="G143" s="39">
        <v>404400</v>
      </c>
    </row>
    <row r="144" spans="1:7" ht="30" customHeight="1">
      <c r="A144" s="30"/>
      <c r="B144" s="38" t="s">
        <v>444</v>
      </c>
      <c r="C144" s="18">
        <v>40969</v>
      </c>
      <c r="D144" s="28" t="s">
        <v>373</v>
      </c>
      <c r="E144" s="31"/>
      <c r="F144" s="43">
        <v>2152000</v>
      </c>
      <c r="G144" s="39">
        <v>430400</v>
      </c>
    </row>
    <row r="145" spans="1:7" ht="30" customHeight="1">
      <c r="A145" s="30"/>
      <c r="B145" s="38" t="s">
        <v>445</v>
      </c>
      <c r="C145" s="18">
        <v>40969</v>
      </c>
      <c r="D145" s="28" t="s">
        <v>373</v>
      </c>
      <c r="E145" s="31"/>
      <c r="F145" s="43">
        <v>1750000</v>
      </c>
      <c r="G145" s="39">
        <v>350000</v>
      </c>
    </row>
    <row r="146" spans="1:7" ht="30" customHeight="1">
      <c r="A146" s="30"/>
      <c r="B146" s="38" t="s">
        <v>446</v>
      </c>
      <c r="C146" s="18">
        <v>40969</v>
      </c>
      <c r="D146" s="28" t="s">
        <v>373</v>
      </c>
      <c r="E146" s="31"/>
      <c r="F146" s="43">
        <v>1990000</v>
      </c>
      <c r="G146" s="39">
        <v>398000</v>
      </c>
    </row>
    <row r="147" spans="1:7" ht="30" customHeight="1">
      <c r="A147" s="30"/>
      <c r="B147" s="38" t="s">
        <v>447</v>
      </c>
      <c r="C147" s="18">
        <v>40969</v>
      </c>
      <c r="D147" s="28" t="s">
        <v>373</v>
      </c>
      <c r="E147" s="31"/>
      <c r="F147" s="43">
        <v>1755000</v>
      </c>
      <c r="G147" s="39">
        <v>351000</v>
      </c>
    </row>
    <row r="148" spans="1:7" ht="30" customHeight="1">
      <c r="A148" s="30"/>
      <c r="B148" s="38" t="s">
        <v>448</v>
      </c>
      <c r="C148" s="18">
        <v>40969</v>
      </c>
      <c r="D148" s="28" t="s">
        <v>373</v>
      </c>
      <c r="E148" s="31"/>
      <c r="F148" s="43">
        <v>1995000</v>
      </c>
      <c r="G148" s="39">
        <v>399000</v>
      </c>
    </row>
    <row r="149" spans="1:7" ht="33.75" customHeight="1">
      <c r="A149" s="30"/>
      <c r="B149" s="37" t="s">
        <v>400</v>
      </c>
      <c r="C149" s="30"/>
      <c r="D149" s="30"/>
      <c r="E149" s="31"/>
      <c r="F149" s="42"/>
      <c r="G149" s="42"/>
    </row>
    <row r="150" spans="1:7" ht="30" customHeight="1">
      <c r="A150" s="30"/>
      <c r="B150" s="38" t="s">
        <v>449</v>
      </c>
      <c r="C150" s="18">
        <v>40969</v>
      </c>
      <c r="D150" s="28" t="s">
        <v>373</v>
      </c>
      <c r="E150" s="31"/>
      <c r="F150" s="43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40969</v>
      </c>
      <c r="D151" s="28" t="s">
        <v>373</v>
      </c>
      <c r="E151" s="31"/>
      <c r="F151" s="43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40969</v>
      </c>
      <c r="D152" s="28" t="s">
        <v>373</v>
      </c>
      <c r="E152" s="31"/>
      <c r="F152" s="43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40969</v>
      </c>
      <c r="D153" s="28" t="s">
        <v>373</v>
      </c>
      <c r="E153" s="31"/>
      <c r="F153" s="43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40969</v>
      </c>
      <c r="D154" s="28" t="s">
        <v>373</v>
      </c>
      <c r="E154" s="31"/>
      <c r="F154" s="43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40969</v>
      </c>
      <c r="D155" s="28" t="s">
        <v>373</v>
      </c>
      <c r="E155" s="31"/>
      <c r="F155" s="43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2"/>
      <c r="G156" s="42"/>
    </row>
    <row r="157" spans="1:7" ht="30" customHeight="1">
      <c r="A157" s="30"/>
      <c r="B157" s="38" t="s">
        <v>379</v>
      </c>
      <c r="C157" s="18">
        <v>40969</v>
      </c>
      <c r="D157" s="28" t="s">
        <v>373</v>
      </c>
      <c r="E157" s="31"/>
      <c r="F157" s="44">
        <v>2937160</v>
      </c>
      <c r="G157" s="39">
        <v>587432</v>
      </c>
    </row>
    <row r="158" spans="1:7" ht="30" customHeight="1">
      <c r="A158" s="30"/>
      <c r="B158" s="38" t="s">
        <v>380</v>
      </c>
      <c r="C158" s="18">
        <v>40969</v>
      </c>
      <c r="D158" s="28" t="s">
        <v>373</v>
      </c>
      <c r="E158" s="31"/>
      <c r="F158" s="44">
        <v>3576636</v>
      </c>
      <c r="G158" s="39">
        <v>715327.2</v>
      </c>
    </row>
    <row r="159" spans="1:7" ht="30" customHeight="1">
      <c r="A159" s="30"/>
      <c r="B159" s="38" t="s">
        <v>381</v>
      </c>
      <c r="C159" s="18">
        <v>40969</v>
      </c>
      <c r="D159" s="28" t="s">
        <v>373</v>
      </c>
      <c r="E159" s="31"/>
      <c r="F159" s="44">
        <v>4825620</v>
      </c>
      <c r="G159" s="39">
        <v>965124</v>
      </c>
    </row>
    <row r="160" spans="1:7" ht="30" customHeight="1">
      <c r="A160" s="30"/>
      <c r="B160" s="38" t="s">
        <v>382</v>
      </c>
      <c r="C160" s="18">
        <v>40969</v>
      </c>
      <c r="D160" s="28" t="s">
        <v>373</v>
      </c>
      <c r="E160" s="31"/>
      <c r="F160" s="44">
        <v>5498866</v>
      </c>
      <c r="G160" s="39">
        <v>1099773.2</v>
      </c>
    </row>
    <row r="161" spans="1:7" ht="30" customHeight="1">
      <c r="A161" s="30"/>
      <c r="B161" s="38" t="s">
        <v>383</v>
      </c>
      <c r="C161" s="18">
        <v>40969</v>
      </c>
      <c r="D161" s="28" t="s">
        <v>373</v>
      </c>
      <c r="E161" s="31"/>
      <c r="F161" s="44">
        <v>3906584</v>
      </c>
      <c r="G161" s="39">
        <v>781316.8</v>
      </c>
    </row>
    <row r="162" spans="1:7" ht="30" customHeight="1">
      <c r="A162" s="30"/>
      <c r="B162" s="38" t="s">
        <v>384</v>
      </c>
      <c r="C162" s="18">
        <v>40969</v>
      </c>
      <c r="D162" s="28" t="s">
        <v>373</v>
      </c>
      <c r="E162" s="31"/>
      <c r="F162" s="44">
        <v>5031516</v>
      </c>
      <c r="G162" s="39">
        <v>1006303.2</v>
      </c>
    </row>
    <row r="163" spans="1:7" ht="30" customHeight="1">
      <c r="A163" s="30"/>
      <c r="B163" s="38" t="s">
        <v>385</v>
      </c>
      <c r="C163" s="18">
        <v>40969</v>
      </c>
      <c r="D163" s="28" t="s">
        <v>373</v>
      </c>
      <c r="E163" s="31"/>
      <c r="F163" s="44">
        <v>43825669</v>
      </c>
      <c r="G163" s="39">
        <v>8765133.8</v>
      </c>
    </row>
    <row r="164" spans="1:7" ht="30" customHeight="1">
      <c r="A164" s="30"/>
      <c r="B164" s="38" t="s">
        <v>386</v>
      </c>
      <c r="C164" s="18">
        <v>40969</v>
      </c>
      <c r="D164" s="28" t="s">
        <v>373</v>
      </c>
      <c r="E164" s="31"/>
      <c r="F164" s="44">
        <v>2944730</v>
      </c>
      <c r="G164" s="39">
        <v>588946</v>
      </c>
    </row>
    <row r="165" spans="1:7" ht="30" customHeight="1">
      <c r="A165" s="30"/>
      <c r="B165" s="38" t="s">
        <v>387</v>
      </c>
      <c r="C165" s="18">
        <v>40969</v>
      </c>
      <c r="D165" s="28" t="s">
        <v>373</v>
      </c>
      <c r="E165" s="31"/>
      <c r="F165" s="44">
        <v>3761145</v>
      </c>
      <c r="G165" s="39">
        <v>752229</v>
      </c>
    </row>
    <row r="166" spans="1:7" ht="30" customHeight="1">
      <c r="A166" s="30"/>
      <c r="B166" s="38" t="s">
        <v>388</v>
      </c>
      <c r="C166" s="18">
        <v>40969</v>
      </c>
      <c r="D166" s="28" t="s">
        <v>373</v>
      </c>
      <c r="E166" s="31"/>
      <c r="F166" s="44">
        <v>4876084</v>
      </c>
      <c r="G166" s="39">
        <v>975216.8</v>
      </c>
    </row>
    <row r="167" spans="1:7" ht="30" customHeight="1">
      <c r="A167" s="30"/>
      <c r="B167" s="38" t="s">
        <v>389</v>
      </c>
      <c r="C167" s="18">
        <v>40969</v>
      </c>
      <c r="D167" s="28" t="s">
        <v>373</v>
      </c>
      <c r="E167" s="31"/>
      <c r="F167" s="44">
        <v>5772636</v>
      </c>
      <c r="G167" s="39">
        <v>1154527.2</v>
      </c>
    </row>
    <row r="168" spans="1:7" ht="30" customHeight="1">
      <c r="A168" s="30"/>
      <c r="B168" s="38" t="s">
        <v>390</v>
      </c>
      <c r="C168" s="18">
        <v>40969</v>
      </c>
      <c r="D168" s="28" t="s">
        <v>373</v>
      </c>
      <c r="E168" s="31"/>
      <c r="F168" s="44">
        <v>4096224</v>
      </c>
      <c r="G168" s="39">
        <v>819244.8</v>
      </c>
    </row>
    <row r="169" spans="1:7" ht="30" customHeight="1">
      <c r="A169" s="30"/>
      <c r="B169" s="38" t="s">
        <v>391</v>
      </c>
      <c r="C169" s="18">
        <v>40969</v>
      </c>
      <c r="D169" s="28" t="s">
        <v>373</v>
      </c>
      <c r="E169" s="31"/>
      <c r="F169" s="44">
        <v>5328603</v>
      </c>
      <c r="G169" s="39">
        <v>1065720.6</v>
      </c>
    </row>
    <row r="170" spans="1:7" ht="30" customHeight="1">
      <c r="A170" s="30"/>
      <c r="B170" s="38" t="s">
        <v>392</v>
      </c>
      <c r="C170" s="18">
        <v>40969</v>
      </c>
      <c r="D170" s="28" t="s">
        <v>373</v>
      </c>
      <c r="E170" s="31"/>
      <c r="F170" s="44">
        <v>46498645</v>
      </c>
      <c r="G170" s="39">
        <v>9299729</v>
      </c>
    </row>
    <row r="171" spans="1:7" ht="30" customHeight="1">
      <c r="A171" s="30"/>
      <c r="B171" s="38" t="s">
        <v>393</v>
      </c>
      <c r="C171" s="18">
        <v>40969</v>
      </c>
      <c r="D171" s="28" t="s">
        <v>373</v>
      </c>
      <c r="E171" s="31"/>
      <c r="F171" s="44">
        <v>3906584</v>
      </c>
      <c r="G171" s="39">
        <v>781316.8</v>
      </c>
    </row>
    <row r="172" spans="1:7" ht="30" customHeight="1">
      <c r="A172" s="30"/>
      <c r="B172" s="38" t="s">
        <v>394</v>
      </c>
      <c r="C172" s="18">
        <v>40969</v>
      </c>
      <c r="D172" s="28" t="s">
        <v>373</v>
      </c>
      <c r="E172" s="31"/>
      <c r="F172" s="44">
        <v>5031516</v>
      </c>
      <c r="G172" s="39">
        <v>1006303.2</v>
      </c>
    </row>
    <row r="173" spans="1:7" ht="30" customHeight="1">
      <c r="A173" s="30"/>
      <c r="B173" s="38" t="s">
        <v>395</v>
      </c>
      <c r="C173" s="18">
        <v>40969</v>
      </c>
      <c r="D173" s="28" t="s">
        <v>373</v>
      </c>
      <c r="E173" s="31"/>
      <c r="F173" s="44">
        <v>43825669</v>
      </c>
      <c r="G173" s="39">
        <v>8765133.8</v>
      </c>
    </row>
    <row r="174" spans="1:7" ht="30" customHeight="1">
      <c r="A174" s="30"/>
      <c r="B174" s="38" t="s">
        <v>396</v>
      </c>
      <c r="C174" s="18">
        <v>40969</v>
      </c>
      <c r="D174" s="28" t="s">
        <v>373</v>
      </c>
      <c r="E174" s="31"/>
      <c r="F174" s="44">
        <v>4086742</v>
      </c>
      <c r="G174" s="39">
        <v>817348.4</v>
      </c>
    </row>
    <row r="175" spans="1:7" ht="30" customHeight="1">
      <c r="A175" s="30"/>
      <c r="B175" s="38" t="s">
        <v>397</v>
      </c>
      <c r="C175" s="18">
        <v>40969</v>
      </c>
      <c r="D175" s="28" t="s">
        <v>373</v>
      </c>
      <c r="E175" s="31"/>
      <c r="F175" s="44">
        <v>5315961</v>
      </c>
      <c r="G175" s="39">
        <v>1063192.2</v>
      </c>
    </row>
    <row r="176" spans="1:7" ht="30" customHeight="1">
      <c r="A176" s="30"/>
      <c r="B176" s="38" t="s">
        <v>398</v>
      </c>
      <c r="C176" s="18">
        <v>40969</v>
      </c>
      <c r="D176" s="28" t="s">
        <v>373</v>
      </c>
      <c r="E176" s="31"/>
      <c r="F176" s="44">
        <v>46331584</v>
      </c>
      <c r="G176" s="39">
        <v>9266316.8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42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43"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43"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43"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43"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43"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43"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43"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43"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43"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43"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43"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43"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43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43"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43"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43"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43"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43"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43"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43"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43"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43"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43"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43"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43"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43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43"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43"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43"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43"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43"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43"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43"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43"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43"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43"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43"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43"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43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43"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43"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43"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43"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43"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43"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43"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43"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43"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43"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43"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43"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4"/>
  <sheetViews>
    <sheetView zoomScale="85" zoomScaleNormal="85" zoomScalePageLayoutView="0" workbookViewId="0" topLeftCell="A388">
      <selection activeCell="A394" sqref="A394:F39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">
      <c r="A5" s="221" t="s">
        <v>663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</row>
    <row r="35" spans="1:7" ht="50.25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</row>
    <row r="36" spans="1:7" ht="50.25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</row>
    <row r="37" spans="1:7" ht="50.25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</row>
    <row r="38" spans="1:7" ht="50.25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</row>
    <row r="39" spans="1:7" ht="50.25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</row>
    <row r="40" spans="1:7" ht="50.25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</row>
    <row r="41" spans="1:7" ht="50.25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</row>
    <row r="42" spans="1:7" ht="50.25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</row>
    <row r="43" spans="1:7" ht="50.25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</row>
    <row r="44" spans="1:7" ht="50.25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</row>
    <row r="45" spans="1:7" ht="50.25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</row>
    <row r="46" spans="1:7" ht="50.25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</row>
    <row r="47" spans="1:7" ht="50.25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</row>
    <row r="48" spans="1:7" ht="50.25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</row>
    <row r="49" spans="1:7" ht="50.25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</row>
    <row r="50" spans="1:7" ht="50.25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</row>
    <row r="51" spans="1:7" ht="50.25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</row>
    <row r="52" spans="1:9" ht="36" customHeight="1">
      <c r="A52" s="30"/>
      <c r="B52" s="52" t="s">
        <v>602</v>
      </c>
      <c r="C52" s="59">
        <v>41456</v>
      </c>
      <c r="D52" s="28" t="s">
        <v>592</v>
      </c>
      <c r="E52" s="31"/>
      <c r="F52" s="39">
        <v>1074094.35</v>
      </c>
      <c r="G52" s="39">
        <v>214818.87000000002</v>
      </c>
      <c r="I52" s="61"/>
    </row>
    <row r="53" spans="1:9" ht="36" customHeight="1">
      <c r="A53" s="30"/>
      <c r="B53" s="52" t="s">
        <v>593</v>
      </c>
      <c r="C53" s="59">
        <v>41456</v>
      </c>
      <c r="D53" s="28" t="s">
        <v>592</v>
      </c>
      <c r="E53" s="31"/>
      <c r="F53" s="39">
        <v>1196147.8873750002</v>
      </c>
      <c r="G53" s="39">
        <v>239229.57747500006</v>
      </c>
      <c r="I53" s="61"/>
    </row>
    <row r="54" spans="1:9" ht="36" customHeight="1">
      <c r="A54" s="30"/>
      <c r="B54" s="52" t="s">
        <v>594</v>
      </c>
      <c r="C54" s="59">
        <v>41456</v>
      </c>
      <c r="D54" s="28" t="s">
        <v>592</v>
      </c>
      <c r="E54" s="31"/>
      <c r="F54" s="39">
        <v>1281591.465</v>
      </c>
      <c r="G54" s="39">
        <v>256318.29300000003</v>
      </c>
      <c r="I54" s="61"/>
    </row>
    <row r="55" spans="1:9" ht="36" customHeight="1">
      <c r="A55" s="30"/>
      <c r="B55" s="52" t="s">
        <v>595</v>
      </c>
      <c r="C55" s="59">
        <v>41456</v>
      </c>
      <c r="D55" s="28" t="s">
        <v>592</v>
      </c>
      <c r="E55" s="31"/>
      <c r="F55" s="39">
        <v>1403644.4100000001</v>
      </c>
      <c r="G55" s="39">
        <v>280728.88200000004</v>
      </c>
      <c r="I55" s="61"/>
    </row>
    <row r="56" spans="1:9" ht="36" customHeight="1">
      <c r="A56" s="30"/>
      <c r="B56" s="52" t="s">
        <v>603</v>
      </c>
      <c r="C56" s="59">
        <v>41456</v>
      </c>
      <c r="D56" s="28" t="s">
        <v>592</v>
      </c>
      <c r="E56" s="31"/>
      <c r="F56" s="39">
        <v>1074094.35</v>
      </c>
      <c r="G56" s="39">
        <v>214818.87000000002</v>
      </c>
      <c r="I56" s="61"/>
    </row>
    <row r="57" spans="1:9" ht="36" customHeight="1">
      <c r="A57" s="30"/>
      <c r="B57" s="52" t="s">
        <v>596</v>
      </c>
      <c r="C57" s="59">
        <v>41456</v>
      </c>
      <c r="D57" s="28" t="s">
        <v>592</v>
      </c>
      <c r="E57" s="31"/>
      <c r="F57" s="39">
        <v>1196147.8873750002</v>
      </c>
      <c r="G57" s="39">
        <v>239229.57747500006</v>
      </c>
      <c r="I57" s="61"/>
    </row>
    <row r="58" spans="1:9" ht="36" customHeight="1">
      <c r="A58" s="30"/>
      <c r="B58" s="52" t="s">
        <v>659</v>
      </c>
      <c r="C58" s="59">
        <v>41456</v>
      </c>
      <c r="D58" s="28" t="s">
        <v>592</v>
      </c>
      <c r="E58" s="31"/>
      <c r="F58" s="39">
        <v>1281591.465</v>
      </c>
      <c r="G58" s="39">
        <v>256318.29300000003</v>
      </c>
      <c r="I58" s="61"/>
    </row>
    <row r="59" spans="1:9" ht="36" customHeight="1">
      <c r="A59" s="30"/>
      <c r="B59" s="52" t="s">
        <v>660</v>
      </c>
      <c r="C59" s="59">
        <v>41456</v>
      </c>
      <c r="D59" s="28" t="s">
        <v>592</v>
      </c>
      <c r="E59" s="31"/>
      <c r="F59" s="39">
        <v>1403644.4100000001</v>
      </c>
      <c r="G59" s="39">
        <v>280728.88200000004</v>
      </c>
      <c r="I59" s="61"/>
    </row>
    <row r="60" spans="1:9" ht="36" customHeight="1">
      <c r="A60" s="30"/>
      <c r="B60" s="52" t="s">
        <v>597</v>
      </c>
      <c r="C60" s="59">
        <v>41456</v>
      </c>
      <c r="D60" s="28" t="s">
        <v>592</v>
      </c>
      <c r="E60" s="31"/>
      <c r="F60" s="39">
        <v>1390276.368</v>
      </c>
      <c r="G60" s="39">
        <v>278055.2736</v>
      </c>
      <c r="I60" s="61"/>
    </row>
    <row r="61" spans="1:9" ht="36" customHeight="1">
      <c r="A61" s="30"/>
      <c r="B61" s="52" t="s">
        <v>598</v>
      </c>
      <c r="C61" s="59">
        <v>41456</v>
      </c>
      <c r="D61" s="28" t="s">
        <v>592</v>
      </c>
      <c r="E61" s="31"/>
      <c r="F61" s="39">
        <v>1450721.6360000002</v>
      </c>
      <c r="G61" s="39">
        <v>290144.32720000006</v>
      </c>
      <c r="I61" s="61"/>
    </row>
    <row r="62" spans="1:9" ht="36" customHeight="1">
      <c r="A62" s="30"/>
      <c r="B62" s="52" t="s">
        <v>599</v>
      </c>
      <c r="C62" s="59">
        <v>41456</v>
      </c>
      <c r="D62" s="28" t="s">
        <v>592</v>
      </c>
      <c r="E62" s="31"/>
      <c r="F62" s="39">
        <v>1511166.904</v>
      </c>
      <c r="G62" s="39">
        <v>302233.38080000004</v>
      </c>
      <c r="I62" s="61"/>
    </row>
    <row r="63" spans="1:9" ht="36" customHeight="1">
      <c r="A63" s="30"/>
      <c r="B63" s="52" t="s">
        <v>600</v>
      </c>
      <c r="C63" s="59">
        <v>41456</v>
      </c>
      <c r="D63" s="28" t="s">
        <v>592</v>
      </c>
      <c r="E63" s="31"/>
      <c r="F63" s="39">
        <v>1390276.368</v>
      </c>
      <c r="G63" s="39">
        <v>278055.2736</v>
      </c>
      <c r="I63" s="61"/>
    </row>
    <row r="64" spans="1:9" ht="36" customHeight="1">
      <c r="A64" s="30"/>
      <c r="B64" s="52" t="s">
        <v>661</v>
      </c>
      <c r="C64" s="59">
        <v>41456</v>
      </c>
      <c r="D64" s="28" t="s">
        <v>592</v>
      </c>
      <c r="E64" s="31"/>
      <c r="F64" s="39">
        <v>1450721.6360000002</v>
      </c>
      <c r="G64" s="39">
        <v>290144.32720000006</v>
      </c>
      <c r="I64" s="61"/>
    </row>
    <row r="65" spans="1:9" ht="36" customHeight="1">
      <c r="A65" s="30"/>
      <c r="B65" s="52" t="s">
        <v>662</v>
      </c>
      <c r="C65" s="59">
        <v>41456</v>
      </c>
      <c r="D65" s="28" t="s">
        <v>592</v>
      </c>
      <c r="E65" s="31"/>
      <c r="F65" s="39">
        <v>1511166.904</v>
      </c>
      <c r="G65" s="39">
        <v>302233.38080000004</v>
      </c>
      <c r="I65" s="61"/>
    </row>
    <row r="66" spans="1:9" ht="36" customHeight="1">
      <c r="A66" s="30"/>
      <c r="B66" s="38" t="s">
        <v>515</v>
      </c>
      <c r="C66" s="59">
        <v>41456</v>
      </c>
      <c r="D66" s="28" t="s">
        <v>592</v>
      </c>
      <c r="E66" s="31"/>
      <c r="F66" s="39">
        <v>2477193.7750000004</v>
      </c>
      <c r="G66" s="39">
        <v>495438.7550000001</v>
      </c>
      <c r="I66" s="61"/>
    </row>
    <row r="67" spans="1:9" ht="36" customHeight="1">
      <c r="A67" s="30"/>
      <c r="B67" s="38" t="s">
        <v>591</v>
      </c>
      <c r="C67" s="59">
        <v>41456</v>
      </c>
      <c r="D67" s="28" t="s">
        <v>592</v>
      </c>
      <c r="E67" s="31"/>
      <c r="F67" s="39">
        <v>2477193.7750000004</v>
      </c>
      <c r="G67" s="39">
        <v>495438.7550000001</v>
      </c>
      <c r="I67" s="61"/>
    </row>
    <row r="68" spans="1:9" ht="36" customHeight="1">
      <c r="A68" s="30"/>
      <c r="B68" s="38" t="s">
        <v>516</v>
      </c>
      <c r="C68" s="59">
        <v>41456</v>
      </c>
      <c r="D68" s="28" t="s">
        <v>592</v>
      </c>
      <c r="E68" s="31"/>
      <c r="F68" s="39">
        <v>2477193.7750000004</v>
      </c>
      <c r="G68" s="39">
        <v>495438.7550000001</v>
      </c>
      <c r="I68" s="61"/>
    </row>
    <row r="69" spans="1:9" ht="36" customHeight="1">
      <c r="A69" s="30"/>
      <c r="B69" s="38" t="s">
        <v>517</v>
      </c>
      <c r="C69" s="59">
        <v>41456</v>
      </c>
      <c r="D69" s="28" t="s">
        <v>592</v>
      </c>
      <c r="E69" s="31"/>
      <c r="F69" s="39">
        <v>2477193.7750000004</v>
      </c>
      <c r="G69" s="39">
        <v>495438.7550000001</v>
      </c>
      <c r="I69" s="61"/>
    </row>
    <row r="70" spans="1:9" ht="36" customHeight="1">
      <c r="A70" s="30"/>
      <c r="B70" s="38"/>
      <c r="C70" s="59"/>
      <c r="D70" s="28"/>
      <c r="E70" s="31"/>
      <c r="F70" s="39"/>
      <c r="G70" s="39"/>
      <c r="I70" s="61"/>
    </row>
    <row r="71" spans="1:7" ht="45.75" customHeight="1">
      <c r="A71" s="30"/>
      <c r="B71" s="37" t="s">
        <v>378</v>
      </c>
      <c r="C71" s="30"/>
      <c r="D71" s="30"/>
      <c r="E71" s="31"/>
      <c r="F71" s="30"/>
      <c r="G71" s="39"/>
    </row>
    <row r="72" spans="1:7" ht="45.75" customHeight="1">
      <c r="A72" s="30"/>
      <c r="B72" s="38" t="s">
        <v>604</v>
      </c>
      <c r="C72" s="59">
        <v>41397</v>
      </c>
      <c r="D72" s="28" t="s">
        <v>373</v>
      </c>
      <c r="E72" s="31"/>
      <c r="F72" s="39">
        <v>1355024.9999999998</v>
      </c>
      <c r="G72" s="39">
        <v>271004.99999999994</v>
      </c>
    </row>
    <row r="73" spans="1:7" ht="45.75" customHeight="1">
      <c r="A73" s="30"/>
      <c r="B73" s="38" t="s">
        <v>605</v>
      </c>
      <c r="C73" s="59">
        <v>41397</v>
      </c>
      <c r="D73" s="28" t="s">
        <v>373</v>
      </c>
      <c r="E73" s="31"/>
      <c r="F73" s="39">
        <v>1481899.9999999998</v>
      </c>
      <c r="G73" s="39">
        <v>296379.99999999994</v>
      </c>
    </row>
    <row r="74" spans="1:7" ht="45.75" customHeight="1">
      <c r="A74" s="30"/>
      <c r="B74" s="38" t="s">
        <v>606</v>
      </c>
      <c r="C74" s="59">
        <v>41397</v>
      </c>
      <c r="D74" s="28" t="s">
        <v>373</v>
      </c>
      <c r="E74" s="31"/>
      <c r="F74" s="39">
        <v>1355024.9999999998</v>
      </c>
      <c r="G74" s="39">
        <v>271004.99999999994</v>
      </c>
    </row>
    <row r="75" spans="1:7" ht="45.75" customHeight="1">
      <c r="A75" s="30"/>
      <c r="B75" s="38" t="s">
        <v>607</v>
      </c>
      <c r="C75" s="59">
        <v>41397</v>
      </c>
      <c r="D75" s="28" t="s">
        <v>373</v>
      </c>
      <c r="E75" s="31"/>
      <c r="F75" s="39">
        <v>1481899.9999999998</v>
      </c>
      <c r="G75" s="39">
        <v>296379.99999999994</v>
      </c>
    </row>
    <row r="76" spans="1:7" ht="45.75" customHeight="1">
      <c r="A76" s="30"/>
      <c r="B76" s="38" t="s">
        <v>526</v>
      </c>
      <c r="C76" s="59">
        <v>41397</v>
      </c>
      <c r="D76" s="28" t="s">
        <v>373</v>
      </c>
      <c r="E76" s="31"/>
      <c r="F76" s="39">
        <v>2334500</v>
      </c>
      <c r="G76" s="39">
        <v>466900</v>
      </c>
    </row>
    <row r="77" spans="1:7" ht="45.75" customHeight="1">
      <c r="A77" s="30"/>
      <c r="B77" s="38" t="s">
        <v>527</v>
      </c>
      <c r="C77" s="59">
        <v>41397</v>
      </c>
      <c r="D77" s="28" t="s">
        <v>373</v>
      </c>
      <c r="E77" s="31"/>
      <c r="F77" s="39">
        <v>2496899.9999999995</v>
      </c>
      <c r="G77" s="39">
        <v>499379.99999999994</v>
      </c>
    </row>
    <row r="78" spans="1:7" ht="45.75" customHeight="1">
      <c r="A78" s="30"/>
      <c r="B78" s="38" t="s">
        <v>528</v>
      </c>
      <c r="C78" s="59">
        <v>41397</v>
      </c>
      <c r="D78" s="28" t="s">
        <v>373</v>
      </c>
      <c r="E78" s="31"/>
      <c r="F78" s="39">
        <v>2334500</v>
      </c>
      <c r="G78" s="39">
        <v>466900</v>
      </c>
    </row>
    <row r="79" spans="1:7" ht="45.75" customHeight="1">
      <c r="A79" s="30"/>
      <c r="B79" s="38" t="s">
        <v>608</v>
      </c>
      <c r="C79" s="59">
        <v>41397</v>
      </c>
      <c r="D79" s="28" t="s">
        <v>373</v>
      </c>
      <c r="E79" s="31"/>
      <c r="F79" s="39">
        <v>2496899.9999999995</v>
      </c>
      <c r="G79" s="39">
        <v>499379.99999999994</v>
      </c>
    </row>
    <row r="80" spans="1:7" ht="45.75" customHeight="1">
      <c r="A80" s="30"/>
      <c r="B80" s="38" t="s">
        <v>530</v>
      </c>
      <c r="C80" s="59">
        <v>41397</v>
      </c>
      <c r="D80" s="28" t="s">
        <v>373</v>
      </c>
      <c r="E80" s="31"/>
      <c r="F80" s="39">
        <v>2334500</v>
      </c>
      <c r="G80" s="39">
        <v>466900</v>
      </c>
    </row>
    <row r="81" spans="1:7" ht="45.75" customHeight="1">
      <c r="A81" s="30"/>
      <c r="B81" s="38" t="s">
        <v>531</v>
      </c>
      <c r="C81" s="59">
        <v>41397</v>
      </c>
      <c r="D81" s="28" t="s">
        <v>373</v>
      </c>
      <c r="E81" s="31"/>
      <c r="F81" s="39">
        <v>2496899.9999999995</v>
      </c>
      <c r="G81" s="39">
        <v>499379.99999999994</v>
      </c>
    </row>
    <row r="82" spans="1:7" ht="45.75" customHeight="1">
      <c r="A82" s="30"/>
      <c r="B82" s="38" t="s">
        <v>532</v>
      </c>
      <c r="C82" s="59">
        <v>41397</v>
      </c>
      <c r="D82" s="28" t="s">
        <v>373</v>
      </c>
      <c r="E82" s="31"/>
      <c r="F82" s="39">
        <v>2334500</v>
      </c>
      <c r="G82" s="39">
        <v>466900</v>
      </c>
    </row>
    <row r="83" spans="1:7" ht="45.75" customHeight="1">
      <c r="A83" s="30"/>
      <c r="B83" s="38" t="s">
        <v>533</v>
      </c>
      <c r="C83" s="59">
        <v>41397</v>
      </c>
      <c r="D83" s="28" t="s">
        <v>373</v>
      </c>
      <c r="E83" s="31"/>
      <c r="F83" s="39">
        <v>2496899.9999999995</v>
      </c>
      <c r="G83" s="39">
        <v>499379.99999999994</v>
      </c>
    </row>
    <row r="84" spans="1:7" ht="45.75" customHeight="1">
      <c r="A84" s="30"/>
      <c r="B84" s="38" t="s">
        <v>534</v>
      </c>
      <c r="C84" s="59">
        <v>41397</v>
      </c>
      <c r="D84" s="28" t="s">
        <v>373</v>
      </c>
      <c r="E84" s="31"/>
      <c r="F84" s="39">
        <v>2334500</v>
      </c>
      <c r="G84" s="39">
        <v>466900</v>
      </c>
    </row>
    <row r="85" spans="1:7" ht="45.75" customHeight="1">
      <c r="A85" s="30"/>
      <c r="B85" s="38" t="s">
        <v>535</v>
      </c>
      <c r="C85" s="59">
        <v>41397</v>
      </c>
      <c r="D85" s="28" t="s">
        <v>373</v>
      </c>
      <c r="E85" s="31"/>
      <c r="F85" s="39">
        <v>2496899.9999999995</v>
      </c>
      <c r="G85" s="39">
        <v>499379.99999999994</v>
      </c>
    </row>
    <row r="86" spans="1:7" ht="45.75" customHeight="1">
      <c r="A86" s="30"/>
      <c r="B86" s="38" t="s">
        <v>536</v>
      </c>
      <c r="C86" s="59">
        <v>41397</v>
      </c>
      <c r="D86" s="28" t="s">
        <v>373</v>
      </c>
      <c r="E86" s="31"/>
      <c r="F86" s="39">
        <v>2334500</v>
      </c>
      <c r="G86" s="39">
        <v>466900</v>
      </c>
    </row>
    <row r="87" spans="1:7" ht="45.75" customHeight="1">
      <c r="A87" s="30"/>
      <c r="B87" s="38" t="s">
        <v>537</v>
      </c>
      <c r="C87" s="59">
        <v>41397</v>
      </c>
      <c r="D87" s="28" t="s">
        <v>373</v>
      </c>
      <c r="E87" s="31"/>
      <c r="F87" s="39">
        <v>2496899.9999999995</v>
      </c>
      <c r="G87" s="39">
        <v>499379.99999999994</v>
      </c>
    </row>
    <row r="88" spans="1:9" ht="30" customHeight="1">
      <c r="A88" s="30"/>
      <c r="B88" s="38" t="s">
        <v>604</v>
      </c>
      <c r="C88" s="59">
        <v>41456</v>
      </c>
      <c r="D88" s="28" t="s">
        <v>373</v>
      </c>
      <c r="E88" s="31"/>
      <c r="F88" s="39">
        <v>1395675.75</v>
      </c>
      <c r="G88" s="39">
        <v>279135.15</v>
      </c>
      <c r="I88" s="61"/>
    </row>
    <row r="89" spans="1:9" ht="30" customHeight="1">
      <c r="A89" s="30"/>
      <c r="B89" s="38" t="s">
        <v>605</v>
      </c>
      <c r="C89" s="59">
        <v>41456</v>
      </c>
      <c r="D89" s="28" t="s">
        <v>373</v>
      </c>
      <c r="E89" s="31"/>
      <c r="F89" s="39">
        <v>1526357</v>
      </c>
      <c r="G89" s="39">
        <v>305271.4</v>
      </c>
      <c r="I89" s="61"/>
    </row>
    <row r="90" spans="1:9" ht="30" customHeight="1">
      <c r="A90" s="30"/>
      <c r="B90" s="38" t="s">
        <v>606</v>
      </c>
      <c r="C90" s="59">
        <v>41456</v>
      </c>
      <c r="D90" s="28" t="s">
        <v>373</v>
      </c>
      <c r="E90" s="31"/>
      <c r="F90" s="39">
        <v>1395675.75</v>
      </c>
      <c r="G90" s="39">
        <v>279135.15</v>
      </c>
      <c r="I90" s="61"/>
    </row>
    <row r="91" spans="1:9" ht="30" customHeight="1">
      <c r="A91" s="30"/>
      <c r="B91" s="38" t="s">
        <v>607</v>
      </c>
      <c r="C91" s="59">
        <v>41456</v>
      </c>
      <c r="D91" s="28" t="s">
        <v>373</v>
      </c>
      <c r="E91" s="31"/>
      <c r="F91" s="39">
        <v>1526357</v>
      </c>
      <c r="G91" s="39">
        <v>305271.4</v>
      </c>
      <c r="I91" s="61"/>
    </row>
    <row r="92" spans="1:9" ht="30" customHeight="1">
      <c r="A92" s="30"/>
      <c r="B92" s="38" t="s">
        <v>526</v>
      </c>
      <c r="C92" s="59">
        <v>41456</v>
      </c>
      <c r="D92" s="28" t="s">
        <v>373</v>
      </c>
      <c r="E92" s="31"/>
      <c r="F92" s="39">
        <v>2404535</v>
      </c>
      <c r="G92" s="39">
        <v>480907</v>
      </c>
      <c r="I92" s="61"/>
    </row>
    <row r="93" spans="1:9" ht="30" customHeight="1">
      <c r="A93" s="30"/>
      <c r="B93" s="38" t="s">
        <v>527</v>
      </c>
      <c r="C93" s="59">
        <v>41456</v>
      </c>
      <c r="D93" s="28" t="s">
        <v>373</v>
      </c>
      <c r="E93" s="31"/>
      <c r="F93" s="39">
        <v>2571807</v>
      </c>
      <c r="G93" s="39">
        <v>514361.4</v>
      </c>
      <c r="I93" s="61"/>
    </row>
    <row r="94" spans="1:9" ht="30" customHeight="1">
      <c r="A94" s="30"/>
      <c r="B94" s="38" t="s">
        <v>528</v>
      </c>
      <c r="C94" s="59">
        <v>41456</v>
      </c>
      <c r="D94" s="28" t="s">
        <v>373</v>
      </c>
      <c r="E94" s="31"/>
      <c r="F94" s="39">
        <v>2404535</v>
      </c>
      <c r="G94" s="39">
        <v>480907</v>
      </c>
      <c r="I94" s="61"/>
    </row>
    <row r="95" spans="1:9" ht="30" customHeight="1">
      <c r="A95" s="30"/>
      <c r="B95" s="38" t="s">
        <v>608</v>
      </c>
      <c r="C95" s="59">
        <v>41456</v>
      </c>
      <c r="D95" s="28" t="s">
        <v>373</v>
      </c>
      <c r="E95" s="31"/>
      <c r="F95" s="39">
        <v>2571807</v>
      </c>
      <c r="G95" s="39">
        <v>514361.4</v>
      </c>
      <c r="I95" s="61"/>
    </row>
    <row r="96" spans="1:9" ht="30" customHeight="1">
      <c r="A96" s="30"/>
      <c r="B96" s="38" t="s">
        <v>530</v>
      </c>
      <c r="C96" s="59">
        <v>41456</v>
      </c>
      <c r="D96" s="28" t="s">
        <v>373</v>
      </c>
      <c r="E96" s="31"/>
      <c r="F96" s="39">
        <v>2404535</v>
      </c>
      <c r="G96" s="39">
        <v>480907</v>
      </c>
      <c r="I96" s="61"/>
    </row>
    <row r="97" spans="1:9" ht="30" customHeight="1">
      <c r="A97" s="30"/>
      <c r="B97" s="38" t="s">
        <v>531</v>
      </c>
      <c r="C97" s="59">
        <v>41456</v>
      </c>
      <c r="D97" s="28" t="s">
        <v>373</v>
      </c>
      <c r="E97" s="31"/>
      <c r="F97" s="39">
        <v>2571807</v>
      </c>
      <c r="G97" s="39">
        <v>514361.4</v>
      </c>
      <c r="I97" s="61"/>
    </row>
    <row r="98" spans="1:9" ht="30" customHeight="1">
      <c r="A98" s="30"/>
      <c r="B98" s="38" t="s">
        <v>532</v>
      </c>
      <c r="C98" s="59">
        <v>41456</v>
      </c>
      <c r="D98" s="28" t="s">
        <v>373</v>
      </c>
      <c r="E98" s="31"/>
      <c r="F98" s="39">
        <v>2404535</v>
      </c>
      <c r="G98" s="39">
        <v>480907</v>
      </c>
      <c r="I98" s="61"/>
    </row>
    <row r="99" spans="1:9" ht="30" customHeight="1">
      <c r="A99" s="30"/>
      <c r="B99" s="38" t="s">
        <v>533</v>
      </c>
      <c r="C99" s="59">
        <v>41456</v>
      </c>
      <c r="D99" s="28" t="s">
        <v>373</v>
      </c>
      <c r="E99" s="31"/>
      <c r="F99" s="39">
        <v>2571807</v>
      </c>
      <c r="G99" s="39">
        <v>514361.4</v>
      </c>
      <c r="I99" s="61"/>
    </row>
    <row r="100" spans="1:9" ht="30" customHeight="1">
      <c r="A100" s="30"/>
      <c r="B100" s="38" t="s">
        <v>534</v>
      </c>
      <c r="C100" s="59">
        <v>41456</v>
      </c>
      <c r="D100" s="28" t="s">
        <v>373</v>
      </c>
      <c r="E100" s="31"/>
      <c r="F100" s="39">
        <v>2404535</v>
      </c>
      <c r="G100" s="39">
        <v>480907</v>
      </c>
      <c r="I100" s="61"/>
    </row>
    <row r="101" spans="1:9" ht="30" customHeight="1">
      <c r="A101" s="30"/>
      <c r="B101" s="38" t="s">
        <v>535</v>
      </c>
      <c r="C101" s="59">
        <v>41456</v>
      </c>
      <c r="D101" s="28" t="s">
        <v>373</v>
      </c>
      <c r="E101" s="31"/>
      <c r="F101" s="39">
        <v>2571807</v>
      </c>
      <c r="G101" s="39">
        <v>514361.4</v>
      </c>
      <c r="I101" s="61"/>
    </row>
    <row r="102" spans="1:9" ht="30" customHeight="1">
      <c r="A102" s="30"/>
      <c r="B102" s="38" t="s">
        <v>536</v>
      </c>
      <c r="C102" s="59">
        <v>41456</v>
      </c>
      <c r="D102" s="28" t="s">
        <v>373</v>
      </c>
      <c r="E102" s="31"/>
      <c r="F102" s="39">
        <v>2404535</v>
      </c>
      <c r="G102" s="39">
        <v>480907</v>
      </c>
      <c r="I102" s="61"/>
    </row>
    <row r="103" spans="1:9" ht="30" customHeight="1">
      <c r="A103" s="30"/>
      <c r="B103" s="38" t="s">
        <v>537</v>
      </c>
      <c r="C103" s="59">
        <v>41456</v>
      </c>
      <c r="D103" s="28" t="s">
        <v>373</v>
      </c>
      <c r="E103" s="31"/>
      <c r="F103" s="39">
        <v>2571807</v>
      </c>
      <c r="G103" s="39">
        <v>514361.4</v>
      </c>
      <c r="I103" s="61"/>
    </row>
    <row r="104" spans="1:7" ht="42" customHeight="1">
      <c r="A104" s="30"/>
      <c r="B104" s="37" t="s">
        <v>377</v>
      </c>
      <c r="C104" s="30"/>
      <c r="D104" s="30"/>
      <c r="E104" s="31"/>
      <c r="F104" s="40"/>
      <c r="G104" s="39"/>
    </row>
    <row r="105" spans="1:7" ht="30" customHeight="1">
      <c r="A105" s="15" t="s">
        <v>406</v>
      </c>
      <c r="B105" s="38" t="s">
        <v>449</v>
      </c>
      <c r="C105" s="18">
        <v>41091</v>
      </c>
      <c r="D105" s="28" t="s">
        <v>373</v>
      </c>
      <c r="E105" s="31"/>
      <c r="F105" s="39">
        <v>1815165</v>
      </c>
      <c r="G105" s="39">
        <v>363033</v>
      </c>
    </row>
    <row r="106" spans="1:7" ht="30" customHeight="1">
      <c r="A106" s="15" t="s">
        <v>407</v>
      </c>
      <c r="B106" s="38" t="s">
        <v>450</v>
      </c>
      <c r="C106" s="18">
        <v>41091</v>
      </c>
      <c r="D106" s="28" t="s">
        <v>373</v>
      </c>
      <c r="E106" s="31"/>
      <c r="F106" s="39">
        <v>1549790</v>
      </c>
      <c r="G106" s="39">
        <v>309958</v>
      </c>
    </row>
    <row r="107" spans="1:7" ht="30" customHeight="1">
      <c r="A107" s="30"/>
      <c r="B107" s="38" t="s">
        <v>451</v>
      </c>
      <c r="C107" s="18">
        <v>41091</v>
      </c>
      <c r="D107" s="28" t="s">
        <v>373</v>
      </c>
      <c r="E107" s="31"/>
      <c r="F107" s="39">
        <v>1889470</v>
      </c>
      <c r="G107" s="39">
        <v>377894</v>
      </c>
    </row>
    <row r="108" spans="1:7" ht="30" customHeight="1">
      <c r="A108" s="30"/>
      <c r="B108" s="38" t="s">
        <v>452</v>
      </c>
      <c r="C108" s="18">
        <v>41091</v>
      </c>
      <c r="D108" s="28" t="s">
        <v>373</v>
      </c>
      <c r="E108" s="31"/>
      <c r="F108" s="39">
        <v>1815165</v>
      </c>
      <c r="G108" s="39">
        <v>363033</v>
      </c>
    </row>
    <row r="109" spans="1:7" ht="30" customHeight="1">
      <c r="A109" s="30"/>
      <c r="B109" s="38" t="s">
        <v>453</v>
      </c>
      <c r="C109" s="18">
        <v>41091</v>
      </c>
      <c r="D109" s="28" t="s">
        <v>373</v>
      </c>
      <c r="E109" s="31"/>
      <c r="F109" s="39">
        <v>1995620</v>
      </c>
      <c r="G109" s="39">
        <v>399124</v>
      </c>
    </row>
    <row r="110" spans="1:7" ht="30" customHeight="1">
      <c r="A110" s="30"/>
      <c r="B110" s="38" t="s">
        <v>454</v>
      </c>
      <c r="C110" s="18">
        <v>41091</v>
      </c>
      <c r="D110" s="28" t="s">
        <v>373</v>
      </c>
      <c r="E110" s="31"/>
      <c r="F110" s="39">
        <v>1878855</v>
      </c>
      <c r="G110" s="39">
        <v>375771</v>
      </c>
    </row>
    <row r="111" spans="1:7" ht="31.5">
      <c r="A111" s="30"/>
      <c r="B111" s="37" t="s">
        <v>402</v>
      </c>
      <c r="C111" s="30"/>
      <c r="D111" s="30"/>
      <c r="E111" s="31"/>
      <c r="F111" s="42"/>
      <c r="G111" s="39"/>
    </row>
    <row r="112" spans="1:7" ht="30" customHeight="1">
      <c r="A112" s="30"/>
      <c r="B112" s="38" t="s">
        <v>379</v>
      </c>
      <c r="C112" s="18">
        <v>41091</v>
      </c>
      <c r="D112" s="28" t="s">
        <v>373</v>
      </c>
      <c r="E112" s="31"/>
      <c r="F112" s="39">
        <v>3024404.25</v>
      </c>
      <c r="G112" s="39">
        <v>604880.85</v>
      </c>
    </row>
    <row r="113" spans="1:7" ht="30" customHeight="1">
      <c r="A113" s="30"/>
      <c r="B113" s="38" t="s">
        <v>380</v>
      </c>
      <c r="C113" s="18">
        <v>41091</v>
      </c>
      <c r="D113" s="28" t="s">
        <v>373</v>
      </c>
      <c r="E113" s="31"/>
      <c r="F113" s="39">
        <v>3680954.55</v>
      </c>
      <c r="G113" s="39">
        <v>736190.91</v>
      </c>
    </row>
    <row r="114" spans="1:7" ht="30" customHeight="1">
      <c r="A114" s="30"/>
      <c r="B114" s="38" t="s">
        <v>381</v>
      </c>
      <c r="C114" s="18">
        <v>41091</v>
      </c>
      <c r="D114" s="28" t="s">
        <v>373</v>
      </c>
      <c r="E114" s="31"/>
      <c r="F114" s="39">
        <v>4967550</v>
      </c>
      <c r="G114" s="39">
        <v>993510</v>
      </c>
    </row>
    <row r="115" spans="1:7" ht="30" customHeight="1">
      <c r="A115" s="30"/>
      <c r="B115" s="38" t="s">
        <v>382</v>
      </c>
      <c r="C115" s="18">
        <v>41091</v>
      </c>
      <c r="D115" s="28" t="s">
        <v>373</v>
      </c>
      <c r="E115" s="31"/>
      <c r="F115" s="39">
        <v>5650612.8</v>
      </c>
      <c r="G115" s="39">
        <v>1130122.56</v>
      </c>
    </row>
    <row r="116" spans="1:7" ht="30" customHeight="1">
      <c r="A116" s="30"/>
      <c r="B116" s="38" t="s">
        <v>383</v>
      </c>
      <c r="C116" s="18">
        <v>41091</v>
      </c>
      <c r="D116" s="28" t="s">
        <v>373</v>
      </c>
      <c r="E116" s="31"/>
      <c r="F116" s="39">
        <v>4027242.4499999997</v>
      </c>
      <c r="G116" s="39">
        <v>805448.49</v>
      </c>
    </row>
    <row r="117" spans="1:7" ht="30" customHeight="1">
      <c r="A117" s="30"/>
      <c r="B117" s="38" t="s">
        <v>384</v>
      </c>
      <c r="C117" s="18">
        <v>41091</v>
      </c>
      <c r="D117" s="28" t="s">
        <v>373</v>
      </c>
      <c r="E117" s="31"/>
      <c r="F117" s="39">
        <v>5183536.05</v>
      </c>
      <c r="G117" s="39">
        <v>1036707.21</v>
      </c>
    </row>
    <row r="118" spans="1:7" ht="30" customHeight="1">
      <c r="A118" s="30"/>
      <c r="B118" s="38" t="s">
        <v>385</v>
      </c>
      <c r="C118" s="18">
        <v>41091</v>
      </c>
      <c r="D118" s="28" t="s">
        <v>373</v>
      </c>
      <c r="E118" s="31"/>
      <c r="F118" s="39">
        <v>45139882.199999996</v>
      </c>
      <c r="G118" s="39">
        <v>9027976.44</v>
      </c>
    </row>
    <row r="119" spans="1:7" ht="30" customHeight="1">
      <c r="A119" s="30"/>
      <c r="B119" s="38" t="s">
        <v>386</v>
      </c>
      <c r="C119" s="18">
        <v>41091</v>
      </c>
      <c r="D119" s="28" t="s">
        <v>373</v>
      </c>
      <c r="E119" s="31"/>
      <c r="F119" s="39">
        <v>3032352.75</v>
      </c>
      <c r="G119" s="39">
        <v>606470.55</v>
      </c>
    </row>
    <row r="120" spans="1:7" ht="30" customHeight="1">
      <c r="A120" s="30"/>
      <c r="B120" s="38" t="s">
        <v>387</v>
      </c>
      <c r="C120" s="18">
        <v>41091</v>
      </c>
      <c r="D120" s="28" t="s">
        <v>373</v>
      </c>
      <c r="E120" s="31"/>
      <c r="F120" s="39">
        <v>3874689</v>
      </c>
      <c r="G120" s="39">
        <v>774937.8</v>
      </c>
    </row>
    <row r="121" spans="1:7" ht="30" customHeight="1">
      <c r="A121" s="30"/>
      <c r="B121" s="38" t="s">
        <v>388</v>
      </c>
      <c r="C121" s="18">
        <v>41091</v>
      </c>
      <c r="D121" s="28" t="s">
        <v>373</v>
      </c>
      <c r="E121" s="31"/>
      <c r="F121" s="39">
        <v>5020537.2</v>
      </c>
      <c r="G121" s="39">
        <v>1004107.4400000001</v>
      </c>
    </row>
    <row r="122" spans="1:7" ht="30" customHeight="1">
      <c r="A122" s="30"/>
      <c r="B122" s="38" t="s">
        <v>389</v>
      </c>
      <c r="C122" s="18">
        <v>41091</v>
      </c>
      <c r="D122" s="28" t="s">
        <v>373</v>
      </c>
      <c r="E122" s="31"/>
      <c r="F122" s="39">
        <v>5938071.3</v>
      </c>
      <c r="G122" s="39">
        <v>1187614.26</v>
      </c>
    </row>
    <row r="123" spans="1:7" ht="30" customHeight="1">
      <c r="A123" s="30"/>
      <c r="B123" s="38" t="s">
        <v>390</v>
      </c>
      <c r="C123" s="18">
        <v>41091</v>
      </c>
      <c r="D123" s="28" t="s">
        <v>373</v>
      </c>
      <c r="E123" s="31"/>
      <c r="F123" s="39">
        <v>4226364</v>
      </c>
      <c r="G123" s="39">
        <v>1782900.9482000002</v>
      </c>
    </row>
    <row r="124" spans="1:7" ht="30" customHeight="1">
      <c r="A124" s="30"/>
      <c r="B124" s="38" t="s">
        <v>391</v>
      </c>
      <c r="C124" s="18">
        <v>41091</v>
      </c>
      <c r="D124" s="28" t="s">
        <v>373</v>
      </c>
      <c r="E124" s="31"/>
      <c r="F124" s="39">
        <v>5495477.399999999</v>
      </c>
      <c r="G124" s="39">
        <v>1099095.48</v>
      </c>
    </row>
    <row r="125" spans="1:7" ht="30" customHeight="1">
      <c r="A125" s="30"/>
      <c r="B125" s="38" t="s">
        <v>392</v>
      </c>
      <c r="C125" s="18">
        <v>41091</v>
      </c>
      <c r="D125" s="28" t="s">
        <v>373</v>
      </c>
      <c r="E125" s="31"/>
      <c r="F125" s="39">
        <v>47946507</v>
      </c>
      <c r="G125" s="39">
        <v>9589301.4</v>
      </c>
    </row>
    <row r="126" spans="1:7" ht="30" customHeight="1">
      <c r="A126" s="30"/>
      <c r="B126" s="38" t="s">
        <v>488</v>
      </c>
      <c r="C126" s="18">
        <v>41091</v>
      </c>
      <c r="D126" s="28" t="s">
        <v>373</v>
      </c>
      <c r="E126" s="31"/>
      <c r="F126" s="39">
        <v>4027242.4499999997</v>
      </c>
      <c r="G126" s="39">
        <v>805448.49</v>
      </c>
    </row>
    <row r="127" spans="1:7" ht="30" customHeight="1">
      <c r="A127" s="30"/>
      <c r="B127" s="38" t="s">
        <v>394</v>
      </c>
      <c r="C127" s="18">
        <v>41091</v>
      </c>
      <c r="D127" s="28" t="s">
        <v>373</v>
      </c>
      <c r="E127" s="31"/>
      <c r="F127" s="39">
        <v>5183536.05</v>
      </c>
      <c r="G127" s="39">
        <v>1036707.21</v>
      </c>
    </row>
    <row r="128" spans="1:7" ht="30" customHeight="1">
      <c r="A128" s="30"/>
      <c r="B128" s="38" t="s">
        <v>395</v>
      </c>
      <c r="C128" s="18">
        <v>41091</v>
      </c>
      <c r="D128" s="28" t="s">
        <v>373</v>
      </c>
      <c r="E128" s="31"/>
      <c r="F128" s="39">
        <v>45139882.199999996</v>
      </c>
      <c r="G128" s="39">
        <v>9027976.44</v>
      </c>
    </row>
    <row r="129" spans="1:7" ht="30" customHeight="1">
      <c r="A129" s="30"/>
      <c r="B129" s="38" t="s">
        <v>396</v>
      </c>
      <c r="C129" s="18">
        <v>41091</v>
      </c>
      <c r="D129" s="28" t="s">
        <v>373</v>
      </c>
      <c r="E129" s="31"/>
      <c r="F129" s="39">
        <v>4213408</v>
      </c>
      <c r="G129" s="39">
        <v>711480</v>
      </c>
    </row>
    <row r="130" spans="1:7" ht="30" customHeight="1">
      <c r="A130" s="30"/>
      <c r="B130" s="38" t="s">
        <v>388</v>
      </c>
      <c r="C130" s="59">
        <v>41344</v>
      </c>
      <c r="D130" s="28" t="s">
        <v>592</v>
      </c>
      <c r="E130" s="31"/>
      <c r="F130" s="39">
        <v>5273235.449999999</v>
      </c>
      <c r="G130" s="39">
        <v>1054647.0899999999</v>
      </c>
    </row>
    <row r="131" spans="1:7" ht="30" customHeight="1">
      <c r="A131" s="30"/>
      <c r="B131" s="38" t="s">
        <v>389</v>
      </c>
      <c r="C131" s="59">
        <v>41344</v>
      </c>
      <c r="D131" s="28" t="s">
        <v>592</v>
      </c>
      <c r="E131" s="31"/>
      <c r="F131" s="39">
        <v>6234974.865</v>
      </c>
      <c r="G131" s="39">
        <v>1246994.973</v>
      </c>
    </row>
    <row r="132" spans="1:7" ht="30" customHeight="1">
      <c r="A132" s="30"/>
      <c r="B132" s="38" t="s">
        <v>397</v>
      </c>
      <c r="C132" s="18">
        <v>41091</v>
      </c>
      <c r="D132" s="28" t="s">
        <v>373</v>
      </c>
      <c r="E132" s="31"/>
      <c r="F132" s="39">
        <v>5482203</v>
      </c>
      <c r="G132" s="39">
        <v>822373.86</v>
      </c>
    </row>
    <row r="133" spans="1:7" ht="30" customHeight="1">
      <c r="A133" s="30"/>
      <c r="B133" s="38" t="s">
        <v>398</v>
      </c>
      <c r="C133" s="18">
        <v>41091</v>
      </c>
      <c r="D133" s="28" t="s">
        <v>373</v>
      </c>
      <c r="E133" s="31"/>
      <c r="F133" s="39">
        <v>47771092.949999996</v>
      </c>
      <c r="G133" s="39">
        <v>9554218.59</v>
      </c>
    </row>
    <row r="134" spans="1:7" ht="47.25">
      <c r="A134" s="30"/>
      <c r="B134" s="37" t="s">
        <v>403</v>
      </c>
      <c r="C134" s="30"/>
      <c r="D134" s="30"/>
      <c r="E134" s="31"/>
      <c r="F134" s="42"/>
      <c r="G134" s="39"/>
    </row>
    <row r="135" spans="1:7" ht="30" customHeight="1">
      <c r="A135" s="30"/>
      <c r="B135" s="38" t="s">
        <v>602</v>
      </c>
      <c r="C135" s="59">
        <v>41426</v>
      </c>
      <c r="D135" s="28" t="s">
        <v>373</v>
      </c>
      <c r="E135" s="47"/>
      <c r="F135" s="39">
        <v>1098094</v>
      </c>
      <c r="G135" s="39">
        <v>219618.80000000002</v>
      </c>
    </row>
    <row r="136" spans="1:7" ht="30" customHeight="1">
      <c r="A136" s="30"/>
      <c r="B136" s="38" t="s">
        <v>593</v>
      </c>
      <c r="C136" s="59">
        <v>41426</v>
      </c>
      <c r="D136" s="28" t="s">
        <v>373</v>
      </c>
      <c r="E136" s="47"/>
      <c r="F136" s="39">
        <v>1214890.04</v>
      </c>
      <c r="G136" s="39">
        <v>242978.00800000003</v>
      </c>
    </row>
    <row r="137" spans="1:7" ht="30" customHeight="1">
      <c r="A137" s="30"/>
      <c r="B137" s="38" t="s">
        <v>594</v>
      </c>
      <c r="C137" s="59">
        <v>41426</v>
      </c>
      <c r="D137" s="28" t="s">
        <v>373</v>
      </c>
      <c r="E137" s="47"/>
      <c r="F137" s="39">
        <v>1273301.6</v>
      </c>
      <c r="G137" s="39">
        <v>254660.32000000004</v>
      </c>
    </row>
    <row r="138" spans="1:7" ht="30" customHeight="1">
      <c r="A138" s="30"/>
      <c r="B138" s="38" t="s">
        <v>595</v>
      </c>
      <c r="C138" s="59">
        <v>41426</v>
      </c>
      <c r="D138" s="28" t="s">
        <v>373</v>
      </c>
      <c r="E138" s="47"/>
      <c r="F138" s="39">
        <v>1395974</v>
      </c>
      <c r="G138" s="39">
        <v>279194.8</v>
      </c>
    </row>
    <row r="139" spans="1:7" ht="30" customHeight="1">
      <c r="A139" s="30"/>
      <c r="B139" s="38" t="s">
        <v>603</v>
      </c>
      <c r="C139" s="59">
        <v>41426</v>
      </c>
      <c r="D139" s="28" t="s">
        <v>373</v>
      </c>
      <c r="E139" s="47"/>
      <c r="F139" s="39">
        <v>1098094</v>
      </c>
      <c r="G139" s="39">
        <v>219618.80000000002</v>
      </c>
    </row>
    <row r="140" spans="1:7" ht="30" customHeight="1">
      <c r="A140" s="30"/>
      <c r="B140" s="38" t="s">
        <v>596</v>
      </c>
      <c r="C140" s="59">
        <v>41426</v>
      </c>
      <c r="D140" s="28" t="s">
        <v>373</v>
      </c>
      <c r="E140" s="47"/>
      <c r="F140" s="39">
        <v>1214890.04</v>
      </c>
      <c r="G140" s="39">
        <v>242978.00800000003</v>
      </c>
    </row>
    <row r="141" spans="1:7" ht="30" customHeight="1">
      <c r="A141" s="30"/>
      <c r="B141" s="38" t="s">
        <v>511</v>
      </c>
      <c r="C141" s="59">
        <v>41426</v>
      </c>
      <c r="D141" s="28" t="s">
        <v>373</v>
      </c>
      <c r="E141" s="47"/>
      <c r="F141" s="39">
        <v>1273301.6</v>
      </c>
      <c r="G141" s="39">
        <v>254660.32000000004</v>
      </c>
    </row>
    <row r="142" spans="1:7" ht="30" customHeight="1">
      <c r="A142" s="30"/>
      <c r="B142" s="38" t="s">
        <v>512</v>
      </c>
      <c r="C142" s="59">
        <v>41426</v>
      </c>
      <c r="D142" s="28" t="s">
        <v>373</v>
      </c>
      <c r="E142" s="47"/>
      <c r="F142" s="39">
        <v>1395974</v>
      </c>
      <c r="G142" s="39">
        <v>279194.8</v>
      </c>
    </row>
    <row r="143" spans="1:7" ht="30" customHeight="1">
      <c r="A143" s="30"/>
      <c r="B143" s="38" t="s">
        <v>597</v>
      </c>
      <c r="C143" s="59">
        <v>41426</v>
      </c>
      <c r="D143" s="28" t="s">
        <v>373</v>
      </c>
      <c r="E143" s="47"/>
      <c r="F143" s="39">
        <v>1395974</v>
      </c>
      <c r="G143" s="39">
        <v>279194.8</v>
      </c>
    </row>
    <row r="144" spans="1:7" ht="30" customHeight="1">
      <c r="A144" s="30"/>
      <c r="B144" s="38" t="s">
        <v>598</v>
      </c>
      <c r="C144" s="59">
        <v>41426</v>
      </c>
      <c r="D144" s="28" t="s">
        <v>373</v>
      </c>
      <c r="E144" s="47"/>
      <c r="F144" s="39">
        <v>1448522.74</v>
      </c>
      <c r="G144" s="39">
        <v>289704.548</v>
      </c>
    </row>
    <row r="145" spans="1:7" ht="30" customHeight="1">
      <c r="A145" s="30"/>
      <c r="B145" s="38" t="s">
        <v>599</v>
      </c>
      <c r="C145" s="59">
        <v>41426</v>
      </c>
      <c r="D145" s="28" t="s">
        <v>373</v>
      </c>
      <c r="E145" s="47"/>
      <c r="F145" s="39">
        <v>1506934.3</v>
      </c>
      <c r="G145" s="39">
        <v>301386.86000000004</v>
      </c>
    </row>
    <row r="146" spans="1:7" ht="30" customHeight="1">
      <c r="A146" s="30"/>
      <c r="B146" s="38" t="s">
        <v>600</v>
      </c>
      <c r="C146" s="59">
        <v>41426</v>
      </c>
      <c r="D146" s="28" t="s">
        <v>373</v>
      </c>
      <c r="E146" s="47"/>
      <c r="F146" s="39">
        <v>1395974</v>
      </c>
      <c r="G146" s="39">
        <v>279194.8</v>
      </c>
    </row>
    <row r="147" spans="1:7" ht="30" customHeight="1">
      <c r="A147" s="30"/>
      <c r="B147" s="38" t="s">
        <v>513</v>
      </c>
      <c r="C147" s="59">
        <v>41426</v>
      </c>
      <c r="D147" s="28" t="s">
        <v>373</v>
      </c>
      <c r="E147" s="47"/>
      <c r="F147" s="39">
        <v>1448522.74</v>
      </c>
      <c r="G147" s="39">
        <v>289704.548</v>
      </c>
    </row>
    <row r="148" spans="1:7" ht="30" customHeight="1">
      <c r="A148" s="30"/>
      <c r="B148" s="38" t="s">
        <v>514</v>
      </c>
      <c r="C148" s="59">
        <v>41426</v>
      </c>
      <c r="D148" s="28" t="s">
        <v>373</v>
      </c>
      <c r="E148" s="47"/>
      <c r="F148" s="39">
        <v>1506934.3</v>
      </c>
      <c r="G148" s="39">
        <v>301386.86000000004</v>
      </c>
    </row>
    <row r="149" spans="1:7" ht="30" customHeight="1">
      <c r="A149" s="30"/>
      <c r="B149" s="38" t="s">
        <v>515</v>
      </c>
      <c r="C149" s="59">
        <v>41397</v>
      </c>
      <c r="D149" s="28" t="s">
        <v>373</v>
      </c>
      <c r="E149" s="47"/>
      <c r="F149" s="39">
        <v>2508115.75</v>
      </c>
      <c r="G149" s="39">
        <v>501623.15</v>
      </c>
    </row>
    <row r="150" spans="1:7" ht="30" customHeight="1">
      <c r="A150" s="30"/>
      <c r="B150" s="38" t="s">
        <v>591</v>
      </c>
      <c r="C150" s="59">
        <v>41397</v>
      </c>
      <c r="D150" s="28" t="s">
        <v>373</v>
      </c>
      <c r="E150" s="47"/>
      <c r="F150" s="39">
        <v>2508115.75</v>
      </c>
      <c r="G150" s="39">
        <v>501623.15</v>
      </c>
    </row>
    <row r="151" spans="1:7" ht="30" customHeight="1">
      <c r="A151" s="30"/>
      <c r="B151" s="38" t="s">
        <v>516</v>
      </c>
      <c r="C151" s="59">
        <v>41397</v>
      </c>
      <c r="D151" s="28" t="s">
        <v>373</v>
      </c>
      <c r="E151" s="47"/>
      <c r="F151" s="39">
        <v>2508115.75</v>
      </c>
      <c r="G151" s="39">
        <v>501623.15</v>
      </c>
    </row>
    <row r="152" spans="1:7" ht="30" customHeight="1">
      <c r="A152" s="30"/>
      <c r="B152" s="38" t="s">
        <v>517</v>
      </c>
      <c r="C152" s="59">
        <v>41397</v>
      </c>
      <c r="D152" s="28" t="s">
        <v>373</v>
      </c>
      <c r="E152" s="47"/>
      <c r="F152" s="39">
        <v>2508115.75</v>
      </c>
      <c r="G152" s="39">
        <v>501623.15</v>
      </c>
    </row>
    <row r="153" spans="1:7" ht="19.5" customHeight="1">
      <c r="A153" s="30"/>
      <c r="B153" s="37"/>
      <c r="C153" s="30"/>
      <c r="D153" s="30"/>
      <c r="E153" s="31"/>
      <c r="F153" s="42"/>
      <c r="G153" s="39"/>
    </row>
    <row r="154" spans="1:7" ht="30" customHeight="1">
      <c r="A154" s="30"/>
      <c r="B154" s="38" t="s">
        <v>602</v>
      </c>
      <c r="C154" s="59">
        <v>41456</v>
      </c>
      <c r="D154" s="28" t="s">
        <v>373</v>
      </c>
      <c r="E154" s="47"/>
      <c r="F154" s="39">
        <v>1152998.7000000002</v>
      </c>
      <c r="G154" s="39">
        <v>230599.74000000005</v>
      </c>
    </row>
    <row r="155" spans="1:7" ht="30" customHeight="1">
      <c r="A155" s="30"/>
      <c r="B155" s="38" t="s">
        <v>593</v>
      </c>
      <c r="C155" s="59">
        <v>41456</v>
      </c>
      <c r="D155" s="28" t="s">
        <v>373</v>
      </c>
      <c r="E155" s="47"/>
      <c r="F155" s="39">
        <v>1275634.5420000001</v>
      </c>
      <c r="G155" s="39">
        <v>255126.90840000004</v>
      </c>
    </row>
    <row r="156" spans="1:7" ht="30" customHeight="1">
      <c r="A156" s="30"/>
      <c r="B156" s="38" t="s">
        <v>594</v>
      </c>
      <c r="C156" s="59">
        <v>41456</v>
      </c>
      <c r="D156" s="28" t="s">
        <v>373</v>
      </c>
      <c r="E156" s="47"/>
      <c r="F156" s="39">
        <v>1336966.6800000002</v>
      </c>
      <c r="G156" s="39">
        <v>267393.33600000007</v>
      </c>
    </row>
    <row r="157" spans="1:7" ht="30" customHeight="1">
      <c r="A157" s="30"/>
      <c r="B157" s="38" t="s">
        <v>595</v>
      </c>
      <c r="C157" s="59">
        <v>41456</v>
      </c>
      <c r="D157" s="28" t="s">
        <v>373</v>
      </c>
      <c r="E157" s="47"/>
      <c r="F157" s="39">
        <v>1465772.7000000002</v>
      </c>
      <c r="G157" s="39">
        <v>293154.54000000004</v>
      </c>
    </row>
    <row r="158" spans="1:7" ht="30" customHeight="1">
      <c r="A158" s="30"/>
      <c r="B158" s="38" t="s">
        <v>603</v>
      </c>
      <c r="C158" s="59">
        <v>41456</v>
      </c>
      <c r="D158" s="28" t="s">
        <v>373</v>
      </c>
      <c r="E158" s="47"/>
      <c r="F158" s="39">
        <v>1152998.7000000002</v>
      </c>
      <c r="G158" s="39">
        <v>230599.74000000005</v>
      </c>
    </row>
    <row r="159" spans="1:7" ht="30" customHeight="1">
      <c r="A159" s="30"/>
      <c r="B159" s="38" t="s">
        <v>596</v>
      </c>
      <c r="C159" s="59">
        <v>41456</v>
      </c>
      <c r="D159" s="28" t="s">
        <v>373</v>
      </c>
      <c r="E159" s="47"/>
      <c r="F159" s="39">
        <v>1275634.5420000001</v>
      </c>
      <c r="G159" s="39">
        <v>255126.90840000004</v>
      </c>
    </row>
    <row r="160" spans="1:7" ht="30" customHeight="1">
      <c r="A160" s="30"/>
      <c r="B160" s="38" t="s">
        <v>511</v>
      </c>
      <c r="C160" s="59">
        <v>41456</v>
      </c>
      <c r="D160" s="28" t="s">
        <v>373</v>
      </c>
      <c r="E160" s="47"/>
      <c r="F160" s="39">
        <v>1336966.6800000002</v>
      </c>
      <c r="G160" s="39">
        <v>267393.33600000007</v>
      </c>
    </row>
    <row r="161" spans="1:7" ht="30" customHeight="1">
      <c r="A161" s="30"/>
      <c r="B161" s="38" t="s">
        <v>512</v>
      </c>
      <c r="C161" s="59">
        <v>41456</v>
      </c>
      <c r="D161" s="28" t="s">
        <v>373</v>
      </c>
      <c r="E161" s="47"/>
      <c r="F161" s="39">
        <v>1465772.7000000002</v>
      </c>
      <c r="G161" s="39">
        <v>293154.54000000004</v>
      </c>
    </row>
    <row r="162" spans="1:7" ht="30" customHeight="1">
      <c r="A162" s="30"/>
      <c r="B162" s="38" t="s">
        <v>597</v>
      </c>
      <c r="C162" s="59">
        <v>41456</v>
      </c>
      <c r="D162" s="28" t="s">
        <v>373</v>
      </c>
      <c r="E162" s="47"/>
      <c r="F162" s="39">
        <v>1451812.9600000002</v>
      </c>
      <c r="G162" s="39">
        <v>290362.59200000006</v>
      </c>
    </row>
    <row r="163" spans="1:7" ht="30" customHeight="1">
      <c r="A163" s="30"/>
      <c r="B163" s="38" t="s">
        <v>598</v>
      </c>
      <c r="C163" s="59">
        <v>41456</v>
      </c>
      <c r="D163" s="28" t="s">
        <v>373</v>
      </c>
      <c r="E163" s="47"/>
      <c r="F163" s="39">
        <v>1506463.6496</v>
      </c>
      <c r="G163" s="39">
        <v>301292.72992</v>
      </c>
    </row>
    <row r="164" spans="1:7" ht="30" customHeight="1">
      <c r="A164" s="30"/>
      <c r="B164" s="38" t="s">
        <v>599</v>
      </c>
      <c r="C164" s="59">
        <v>41456</v>
      </c>
      <c r="D164" s="28" t="s">
        <v>373</v>
      </c>
      <c r="E164" s="47"/>
      <c r="F164" s="39">
        <v>1567211.672</v>
      </c>
      <c r="G164" s="39">
        <v>313442.3344</v>
      </c>
    </row>
    <row r="165" spans="1:7" ht="30" customHeight="1">
      <c r="A165" s="30"/>
      <c r="B165" s="38" t="s">
        <v>600</v>
      </c>
      <c r="C165" s="59">
        <v>41456</v>
      </c>
      <c r="D165" s="28" t="s">
        <v>373</v>
      </c>
      <c r="E165" s="47"/>
      <c r="F165" s="39">
        <v>1451812.9600000002</v>
      </c>
      <c r="G165" s="39">
        <v>290362.59200000006</v>
      </c>
    </row>
    <row r="166" spans="1:7" ht="30" customHeight="1">
      <c r="A166" s="30"/>
      <c r="B166" s="38" t="s">
        <v>513</v>
      </c>
      <c r="C166" s="59">
        <v>41456</v>
      </c>
      <c r="D166" s="28" t="s">
        <v>373</v>
      </c>
      <c r="E166" s="47"/>
      <c r="F166" s="39">
        <v>1506463.6496</v>
      </c>
      <c r="G166" s="39">
        <v>301292.72992</v>
      </c>
    </row>
    <row r="167" spans="1:7" ht="30" customHeight="1">
      <c r="A167" s="30"/>
      <c r="B167" s="38" t="s">
        <v>514</v>
      </c>
      <c r="C167" s="59">
        <v>41456</v>
      </c>
      <c r="D167" s="28" t="s">
        <v>373</v>
      </c>
      <c r="E167" s="47"/>
      <c r="F167" s="39">
        <v>1567211.672</v>
      </c>
      <c r="G167" s="39">
        <v>313442.3344</v>
      </c>
    </row>
    <row r="168" spans="1:7" ht="30" customHeight="1">
      <c r="A168" s="30"/>
      <c r="B168" s="38" t="s">
        <v>515</v>
      </c>
      <c r="C168" s="59">
        <v>41456</v>
      </c>
      <c r="D168" s="28" t="s">
        <v>373</v>
      </c>
      <c r="E168" s="47"/>
      <c r="F168" s="39">
        <v>2583359.2225</v>
      </c>
      <c r="G168" s="39">
        <v>516671.84450000006</v>
      </c>
    </row>
    <row r="169" spans="1:7" ht="30" customHeight="1">
      <c r="A169" s="30"/>
      <c r="B169" s="38" t="s">
        <v>591</v>
      </c>
      <c r="C169" s="59">
        <v>41456</v>
      </c>
      <c r="D169" s="28" t="s">
        <v>373</v>
      </c>
      <c r="E169" s="47"/>
      <c r="F169" s="39">
        <v>2583359.2225</v>
      </c>
      <c r="G169" s="39">
        <v>516671.84450000006</v>
      </c>
    </row>
    <row r="170" spans="1:7" ht="30" customHeight="1">
      <c r="A170" s="30"/>
      <c r="B170" s="38" t="s">
        <v>516</v>
      </c>
      <c r="C170" s="59">
        <v>41456</v>
      </c>
      <c r="D170" s="28" t="s">
        <v>373</v>
      </c>
      <c r="E170" s="47"/>
      <c r="F170" s="39">
        <v>2583359.2225</v>
      </c>
      <c r="G170" s="39">
        <v>516671.84450000006</v>
      </c>
    </row>
    <row r="171" spans="1:7" ht="34.5" customHeight="1">
      <c r="A171" s="30"/>
      <c r="B171" s="38" t="s">
        <v>517</v>
      </c>
      <c r="C171" s="59">
        <v>41456</v>
      </c>
      <c r="D171" s="28" t="s">
        <v>373</v>
      </c>
      <c r="E171" s="47"/>
      <c r="F171" s="39">
        <v>2583359.2225</v>
      </c>
      <c r="G171" s="39">
        <v>516671.84450000006</v>
      </c>
    </row>
    <row r="172" spans="1:7" ht="43.5" customHeight="1">
      <c r="A172" s="30"/>
      <c r="B172" s="37" t="s">
        <v>399</v>
      </c>
      <c r="C172" s="30"/>
      <c r="D172" s="30"/>
      <c r="E172" s="31"/>
      <c r="F172" s="42"/>
      <c r="G172" s="39"/>
    </row>
    <row r="173" spans="1:7" ht="43.5" customHeight="1">
      <c r="A173" s="30"/>
      <c r="B173" s="38" t="s">
        <v>604</v>
      </c>
      <c r="C173" s="59">
        <v>41397</v>
      </c>
      <c r="D173" s="51" t="s">
        <v>373</v>
      </c>
      <c r="E173" s="31"/>
      <c r="F173" s="39">
        <v>1420999.9999999998</v>
      </c>
      <c r="G173" s="39">
        <v>284199.99999999994</v>
      </c>
    </row>
    <row r="174" spans="1:7" ht="43.5" customHeight="1">
      <c r="A174" s="30"/>
      <c r="B174" s="38" t="s">
        <v>605</v>
      </c>
      <c r="C174" s="59">
        <v>41397</v>
      </c>
      <c r="D174" s="51" t="s">
        <v>373</v>
      </c>
      <c r="E174" s="31"/>
      <c r="F174" s="39">
        <v>1556333.3333333298</v>
      </c>
      <c r="G174" s="39">
        <v>311266.666666666</v>
      </c>
    </row>
    <row r="175" spans="1:7" ht="43.5" customHeight="1">
      <c r="A175" s="30"/>
      <c r="B175" s="38" t="s">
        <v>606</v>
      </c>
      <c r="C175" s="59">
        <v>41397</v>
      </c>
      <c r="D175" s="51" t="s">
        <v>373</v>
      </c>
      <c r="E175" s="31"/>
      <c r="F175" s="39">
        <v>1420999.9999999998</v>
      </c>
      <c r="G175" s="39">
        <v>284199.99999999994</v>
      </c>
    </row>
    <row r="176" spans="1:7" ht="43.5" customHeight="1">
      <c r="A176" s="30"/>
      <c r="B176" s="38" t="s">
        <v>607</v>
      </c>
      <c r="C176" s="59">
        <v>41397</v>
      </c>
      <c r="D176" s="51" t="s">
        <v>373</v>
      </c>
      <c r="E176" s="31"/>
      <c r="F176" s="39">
        <v>1556333.3333333298</v>
      </c>
      <c r="G176" s="39">
        <v>311266.666666666</v>
      </c>
    </row>
    <row r="177" spans="1:7" ht="43.5" customHeight="1">
      <c r="A177" s="30"/>
      <c r="B177" s="38" t="s">
        <v>526</v>
      </c>
      <c r="C177" s="59">
        <v>41397</v>
      </c>
      <c r="D177" s="51" t="s">
        <v>373</v>
      </c>
      <c r="E177" s="31"/>
      <c r="F177" s="39">
        <v>2402166.66666667</v>
      </c>
      <c r="G177" s="39">
        <v>480433.33333333395</v>
      </c>
    </row>
    <row r="178" spans="1:7" ht="43.5" customHeight="1">
      <c r="A178" s="30"/>
      <c r="B178" s="38" t="s">
        <v>527</v>
      </c>
      <c r="C178" s="59">
        <v>41397</v>
      </c>
      <c r="D178" s="51" t="s">
        <v>373</v>
      </c>
      <c r="E178" s="31"/>
      <c r="F178" s="39">
        <v>2605166.66666667</v>
      </c>
      <c r="G178" s="39">
        <v>521033.33333333395</v>
      </c>
    </row>
    <row r="179" spans="1:7" ht="43.5" customHeight="1">
      <c r="A179" s="30"/>
      <c r="B179" s="38" t="s">
        <v>528</v>
      </c>
      <c r="C179" s="59">
        <v>41397</v>
      </c>
      <c r="D179" s="51" t="s">
        <v>373</v>
      </c>
      <c r="E179" s="31"/>
      <c r="F179" s="39">
        <v>2402166.66666667</v>
      </c>
      <c r="G179" s="39">
        <v>480433.33333333395</v>
      </c>
    </row>
    <row r="180" spans="1:7" ht="43.5" customHeight="1">
      <c r="A180" s="30"/>
      <c r="B180" s="38" t="s">
        <v>608</v>
      </c>
      <c r="C180" s="59">
        <v>41397</v>
      </c>
      <c r="D180" s="51" t="s">
        <v>373</v>
      </c>
      <c r="E180" s="31"/>
      <c r="F180" s="39">
        <v>2605166.66666667</v>
      </c>
      <c r="G180" s="39">
        <v>521033.33333333395</v>
      </c>
    </row>
    <row r="181" spans="1:7" ht="43.5" customHeight="1">
      <c r="A181" s="30"/>
      <c r="B181" s="38" t="s">
        <v>530</v>
      </c>
      <c r="C181" s="59">
        <v>41397</v>
      </c>
      <c r="D181" s="51" t="s">
        <v>373</v>
      </c>
      <c r="E181" s="31"/>
      <c r="F181" s="39">
        <v>2402166.66666667</v>
      </c>
      <c r="G181" s="39">
        <v>480433.33333333395</v>
      </c>
    </row>
    <row r="182" spans="1:7" ht="43.5" customHeight="1">
      <c r="A182" s="30"/>
      <c r="B182" s="38" t="s">
        <v>531</v>
      </c>
      <c r="C182" s="59">
        <v>41397</v>
      </c>
      <c r="D182" s="51" t="s">
        <v>373</v>
      </c>
      <c r="E182" s="31"/>
      <c r="F182" s="39">
        <v>2605166.66666667</v>
      </c>
      <c r="G182" s="39">
        <v>521033.33333333395</v>
      </c>
    </row>
    <row r="183" spans="1:7" ht="43.5" customHeight="1">
      <c r="A183" s="30"/>
      <c r="B183" s="38" t="s">
        <v>532</v>
      </c>
      <c r="C183" s="59">
        <v>41397</v>
      </c>
      <c r="D183" s="51" t="s">
        <v>373</v>
      </c>
      <c r="E183" s="31"/>
      <c r="F183" s="39">
        <v>2402166.66666667</v>
      </c>
      <c r="G183" s="39">
        <v>480433.33333333395</v>
      </c>
    </row>
    <row r="184" spans="1:7" ht="43.5" customHeight="1">
      <c r="A184" s="30"/>
      <c r="B184" s="38" t="s">
        <v>533</v>
      </c>
      <c r="C184" s="59">
        <v>41397</v>
      </c>
      <c r="D184" s="51" t="s">
        <v>373</v>
      </c>
      <c r="E184" s="31"/>
      <c r="F184" s="39">
        <v>2605166.66666667</v>
      </c>
      <c r="G184" s="39">
        <v>521033.33333333395</v>
      </c>
    </row>
    <row r="185" spans="1:7" ht="43.5" customHeight="1">
      <c r="A185" s="30"/>
      <c r="B185" s="38" t="s">
        <v>534</v>
      </c>
      <c r="C185" s="59">
        <v>41397</v>
      </c>
      <c r="D185" s="51" t="s">
        <v>373</v>
      </c>
      <c r="E185" s="31"/>
      <c r="F185" s="39">
        <v>2402166.66666667</v>
      </c>
      <c r="G185" s="39">
        <v>480433.33333333395</v>
      </c>
    </row>
    <row r="186" spans="1:7" ht="43.5" customHeight="1">
      <c r="A186" s="30"/>
      <c r="B186" s="38" t="s">
        <v>535</v>
      </c>
      <c r="C186" s="59">
        <v>41397</v>
      </c>
      <c r="D186" s="51" t="s">
        <v>373</v>
      </c>
      <c r="E186" s="31"/>
      <c r="F186" s="39">
        <v>2605166.66666667</v>
      </c>
      <c r="G186" s="39">
        <v>521033.33333333395</v>
      </c>
    </row>
    <row r="187" spans="1:7" ht="43.5" customHeight="1">
      <c r="A187" s="30"/>
      <c r="B187" s="38" t="s">
        <v>536</v>
      </c>
      <c r="C187" s="59">
        <v>41397</v>
      </c>
      <c r="D187" s="51" t="s">
        <v>373</v>
      </c>
      <c r="E187" s="31"/>
      <c r="F187" s="39">
        <v>2402166.66666667</v>
      </c>
      <c r="G187" s="39">
        <v>480433.33333333395</v>
      </c>
    </row>
    <row r="188" spans="1:7" ht="43.5" customHeight="1">
      <c r="A188" s="30"/>
      <c r="B188" s="38" t="s">
        <v>537</v>
      </c>
      <c r="C188" s="59">
        <v>41397</v>
      </c>
      <c r="D188" s="51" t="s">
        <v>373</v>
      </c>
      <c r="E188" s="31"/>
      <c r="F188" s="39">
        <v>2605166.66666667</v>
      </c>
      <c r="G188" s="39">
        <v>521033.33333333395</v>
      </c>
    </row>
    <row r="189" spans="1:7" ht="43.5" customHeight="1">
      <c r="A189" s="30"/>
      <c r="B189" s="37"/>
      <c r="C189" s="30"/>
      <c r="D189" s="30"/>
      <c r="E189" s="31"/>
      <c r="F189" s="42"/>
      <c r="G189" s="39"/>
    </row>
    <row r="190" spans="1:7" ht="30" customHeight="1">
      <c r="A190" s="30"/>
      <c r="B190" s="38" t="s">
        <v>604</v>
      </c>
      <c r="C190" s="59">
        <v>41456</v>
      </c>
      <c r="D190" s="51" t="s">
        <v>373</v>
      </c>
      <c r="E190" s="31"/>
      <c r="F190" s="39">
        <v>1463630</v>
      </c>
      <c r="G190" s="39">
        <v>292726</v>
      </c>
    </row>
    <row r="191" spans="1:7" ht="30" customHeight="1">
      <c r="A191" s="30"/>
      <c r="B191" s="38" t="s">
        <v>605</v>
      </c>
      <c r="C191" s="59">
        <v>41456</v>
      </c>
      <c r="D191" s="51" t="s">
        <v>373</v>
      </c>
      <c r="E191" s="31"/>
      <c r="F191" s="39">
        <v>1603023.33333333</v>
      </c>
      <c r="G191" s="39">
        <v>320604.66666666605</v>
      </c>
    </row>
    <row r="192" spans="1:7" ht="30" customHeight="1">
      <c r="A192" s="30"/>
      <c r="B192" s="38" t="s">
        <v>606</v>
      </c>
      <c r="C192" s="59">
        <v>41456</v>
      </c>
      <c r="D192" s="51" t="s">
        <v>373</v>
      </c>
      <c r="E192" s="31"/>
      <c r="F192" s="39">
        <v>1463630</v>
      </c>
      <c r="G192" s="39">
        <v>292726</v>
      </c>
    </row>
    <row r="193" spans="1:7" ht="30" customHeight="1">
      <c r="A193" s="30"/>
      <c r="B193" s="38" t="s">
        <v>607</v>
      </c>
      <c r="C193" s="59">
        <v>41456</v>
      </c>
      <c r="D193" s="51" t="s">
        <v>373</v>
      </c>
      <c r="E193" s="31"/>
      <c r="F193" s="39">
        <v>1603023.33333333</v>
      </c>
      <c r="G193" s="39">
        <v>320604.66666666605</v>
      </c>
    </row>
    <row r="194" spans="1:7" ht="30" customHeight="1">
      <c r="A194" s="30"/>
      <c r="B194" s="38" t="s">
        <v>526</v>
      </c>
      <c r="C194" s="59">
        <v>41456</v>
      </c>
      <c r="D194" s="51" t="s">
        <v>373</v>
      </c>
      <c r="E194" s="31"/>
      <c r="F194" s="39">
        <v>2474231.66666667</v>
      </c>
      <c r="G194" s="39">
        <v>494846.33333333395</v>
      </c>
    </row>
    <row r="195" spans="1:7" ht="30" customHeight="1">
      <c r="A195" s="30"/>
      <c r="B195" s="38" t="s">
        <v>527</v>
      </c>
      <c r="C195" s="59">
        <v>41456</v>
      </c>
      <c r="D195" s="51" t="s">
        <v>373</v>
      </c>
      <c r="E195" s="31"/>
      <c r="F195" s="39">
        <v>2683321.66666667</v>
      </c>
      <c r="G195" s="39">
        <v>536664.333333334</v>
      </c>
    </row>
    <row r="196" spans="1:7" ht="30" customHeight="1">
      <c r="A196" s="30"/>
      <c r="B196" s="38" t="s">
        <v>528</v>
      </c>
      <c r="C196" s="59">
        <v>41456</v>
      </c>
      <c r="D196" s="51" t="s">
        <v>373</v>
      </c>
      <c r="E196" s="31"/>
      <c r="F196" s="39">
        <v>2474231.66666667</v>
      </c>
      <c r="G196" s="39">
        <v>494846.33333333395</v>
      </c>
    </row>
    <row r="197" spans="1:7" ht="30" customHeight="1">
      <c r="A197" s="30"/>
      <c r="B197" s="38" t="s">
        <v>608</v>
      </c>
      <c r="C197" s="59">
        <v>41456</v>
      </c>
      <c r="D197" s="51" t="s">
        <v>373</v>
      </c>
      <c r="E197" s="31"/>
      <c r="F197" s="39">
        <v>2683321.66666667</v>
      </c>
      <c r="G197" s="39">
        <v>536664.333333334</v>
      </c>
    </row>
    <row r="198" spans="1:7" ht="30" customHeight="1">
      <c r="A198" s="30"/>
      <c r="B198" s="38" t="s">
        <v>530</v>
      </c>
      <c r="C198" s="59">
        <v>41456</v>
      </c>
      <c r="D198" s="51" t="s">
        <v>373</v>
      </c>
      <c r="E198" s="31"/>
      <c r="F198" s="39">
        <v>2474231.66666667</v>
      </c>
      <c r="G198" s="39">
        <v>494846.33333333395</v>
      </c>
    </row>
    <row r="199" spans="1:7" ht="30" customHeight="1">
      <c r="A199" s="30"/>
      <c r="B199" s="38" t="s">
        <v>531</v>
      </c>
      <c r="C199" s="59">
        <v>41456</v>
      </c>
      <c r="D199" s="51" t="s">
        <v>373</v>
      </c>
      <c r="E199" s="31"/>
      <c r="F199" s="39">
        <v>2683321.66666667</v>
      </c>
      <c r="G199" s="39">
        <v>536664.333333334</v>
      </c>
    </row>
    <row r="200" spans="1:7" ht="30" customHeight="1">
      <c r="A200" s="30"/>
      <c r="B200" s="38" t="s">
        <v>532</v>
      </c>
      <c r="C200" s="59">
        <v>41456</v>
      </c>
      <c r="D200" s="51" t="s">
        <v>373</v>
      </c>
      <c r="E200" s="31"/>
      <c r="F200" s="39">
        <v>2474231.66666667</v>
      </c>
      <c r="G200" s="39">
        <v>494846.33333333395</v>
      </c>
    </row>
    <row r="201" spans="1:7" ht="30" customHeight="1">
      <c r="A201" s="30"/>
      <c r="B201" s="38" t="s">
        <v>533</v>
      </c>
      <c r="C201" s="59">
        <v>41456</v>
      </c>
      <c r="D201" s="51" t="s">
        <v>373</v>
      </c>
      <c r="E201" s="31"/>
      <c r="F201" s="39">
        <v>2683321.66666667</v>
      </c>
      <c r="G201" s="39">
        <v>536664.333333334</v>
      </c>
    </row>
    <row r="202" spans="1:7" ht="30" customHeight="1">
      <c r="A202" s="30"/>
      <c r="B202" s="38" t="s">
        <v>534</v>
      </c>
      <c r="C202" s="59">
        <v>41456</v>
      </c>
      <c r="D202" s="51" t="s">
        <v>373</v>
      </c>
      <c r="E202" s="31"/>
      <c r="F202" s="39">
        <v>2474231.66666667</v>
      </c>
      <c r="G202" s="39">
        <v>494846.33333333395</v>
      </c>
    </row>
    <row r="203" spans="1:7" ht="30" customHeight="1">
      <c r="A203" s="30"/>
      <c r="B203" s="38" t="s">
        <v>535</v>
      </c>
      <c r="C203" s="59">
        <v>41456</v>
      </c>
      <c r="D203" s="51" t="s">
        <v>373</v>
      </c>
      <c r="E203" s="31"/>
      <c r="F203" s="39">
        <v>2683321.66666667</v>
      </c>
      <c r="G203" s="39">
        <v>536664.333333334</v>
      </c>
    </row>
    <row r="204" spans="1:7" ht="30" customHeight="1">
      <c r="A204" s="30"/>
      <c r="B204" s="38" t="s">
        <v>536</v>
      </c>
      <c r="C204" s="59">
        <v>41456</v>
      </c>
      <c r="D204" s="51" t="s">
        <v>373</v>
      </c>
      <c r="E204" s="31"/>
      <c r="F204" s="39">
        <v>2474231.66666667</v>
      </c>
      <c r="G204" s="39">
        <v>494846.33333333395</v>
      </c>
    </row>
    <row r="205" spans="1:7" ht="30" customHeight="1">
      <c r="A205" s="30"/>
      <c r="B205" s="38" t="s">
        <v>537</v>
      </c>
      <c r="C205" s="59">
        <v>41456</v>
      </c>
      <c r="D205" s="51" t="s">
        <v>373</v>
      </c>
      <c r="E205" s="31"/>
      <c r="F205" s="39">
        <v>2683321.66666667</v>
      </c>
      <c r="G205" s="39">
        <v>536664.333333334</v>
      </c>
    </row>
    <row r="206" spans="1:7" ht="51" customHeight="1">
      <c r="A206" s="30"/>
      <c r="B206" s="37" t="s">
        <v>400</v>
      </c>
      <c r="C206" s="30"/>
      <c r="D206" s="30"/>
      <c r="E206" s="31"/>
      <c r="F206" s="49"/>
      <c r="G206" s="39"/>
    </row>
    <row r="207" spans="1:7" ht="30" customHeight="1">
      <c r="A207" s="30"/>
      <c r="B207" s="38" t="s">
        <v>449</v>
      </c>
      <c r="C207" s="18">
        <v>41091</v>
      </c>
      <c r="D207" s="28" t="s">
        <v>373</v>
      </c>
      <c r="E207" s="31"/>
      <c r="F207" s="44">
        <v>1847010</v>
      </c>
      <c r="G207" s="39">
        <v>369402</v>
      </c>
    </row>
    <row r="208" spans="1:7" ht="30" customHeight="1">
      <c r="A208" s="30"/>
      <c r="B208" s="38" t="s">
        <v>450</v>
      </c>
      <c r="C208" s="18">
        <v>41091</v>
      </c>
      <c r="D208" s="28" t="s">
        <v>373</v>
      </c>
      <c r="E208" s="31"/>
      <c r="F208" s="44">
        <v>1581635</v>
      </c>
      <c r="G208" s="39">
        <v>316327</v>
      </c>
    </row>
    <row r="209" spans="1:7" ht="30" customHeight="1">
      <c r="A209" s="30"/>
      <c r="B209" s="38" t="s">
        <v>451</v>
      </c>
      <c r="C209" s="18">
        <v>41091</v>
      </c>
      <c r="D209" s="28" t="s">
        <v>373</v>
      </c>
      <c r="E209" s="31"/>
      <c r="F209" s="44">
        <v>1921315</v>
      </c>
      <c r="G209" s="39">
        <v>384263</v>
      </c>
    </row>
    <row r="210" spans="1:7" ht="30" customHeight="1">
      <c r="A210" s="30"/>
      <c r="B210" s="38" t="s">
        <v>452</v>
      </c>
      <c r="C210" s="18">
        <v>41091</v>
      </c>
      <c r="D210" s="28" t="s">
        <v>373</v>
      </c>
      <c r="E210" s="31"/>
      <c r="F210" s="44">
        <v>1847010</v>
      </c>
      <c r="G210" s="39">
        <v>369402</v>
      </c>
    </row>
    <row r="211" spans="1:7" ht="30" customHeight="1">
      <c r="A211" s="30"/>
      <c r="B211" s="38" t="s">
        <v>453</v>
      </c>
      <c r="C211" s="18">
        <v>41091</v>
      </c>
      <c r="D211" s="28" t="s">
        <v>373</v>
      </c>
      <c r="E211" s="31"/>
      <c r="F211" s="44">
        <v>2027465</v>
      </c>
      <c r="G211" s="39">
        <v>405493</v>
      </c>
    </row>
    <row r="212" spans="1:7" ht="30" customHeight="1">
      <c r="A212" s="30"/>
      <c r="B212" s="38" t="s">
        <v>454</v>
      </c>
      <c r="C212" s="18">
        <v>41091</v>
      </c>
      <c r="D212" s="28" t="s">
        <v>373</v>
      </c>
      <c r="E212" s="31"/>
      <c r="F212" s="44">
        <v>1910700</v>
      </c>
      <c r="G212" s="39">
        <v>382140</v>
      </c>
    </row>
    <row r="213" spans="1:7" ht="47.25">
      <c r="A213" s="30"/>
      <c r="B213" s="37" t="s">
        <v>401</v>
      </c>
      <c r="C213" s="30"/>
      <c r="D213" s="30"/>
      <c r="E213" s="31"/>
      <c r="F213" s="49"/>
      <c r="G213" s="39"/>
    </row>
    <row r="214" spans="1:7" ht="30" customHeight="1">
      <c r="A214" s="30"/>
      <c r="B214" s="38" t="s">
        <v>379</v>
      </c>
      <c r="C214" s="18">
        <v>41091</v>
      </c>
      <c r="D214" s="28" t="s">
        <v>373</v>
      </c>
      <c r="E214" s="31"/>
      <c r="F214" s="50">
        <v>3081179.25</v>
      </c>
      <c r="G214" s="39">
        <v>616235.85</v>
      </c>
    </row>
    <row r="215" spans="1:7" ht="30" customHeight="1">
      <c r="A215" s="30"/>
      <c r="B215" s="38" t="s">
        <v>380</v>
      </c>
      <c r="C215" s="18">
        <v>41091</v>
      </c>
      <c r="D215" s="28" t="s">
        <v>373</v>
      </c>
      <c r="E215" s="31"/>
      <c r="F215" s="50">
        <v>3751919.55</v>
      </c>
      <c r="G215" s="39">
        <v>750383.91</v>
      </c>
    </row>
    <row r="216" spans="1:7" ht="30" customHeight="1">
      <c r="A216" s="30"/>
      <c r="B216" s="38" t="s">
        <v>381</v>
      </c>
      <c r="C216" s="18">
        <v>41091</v>
      </c>
      <c r="D216" s="28" t="s">
        <v>373</v>
      </c>
      <c r="E216" s="31"/>
      <c r="F216" s="50">
        <v>5062170</v>
      </c>
      <c r="G216" s="39">
        <v>1012434</v>
      </c>
    </row>
    <row r="217" spans="1:7" ht="30" customHeight="1">
      <c r="A217" s="30"/>
      <c r="B217" s="38" t="s">
        <v>382</v>
      </c>
      <c r="C217" s="18">
        <v>41091</v>
      </c>
      <c r="D217" s="28" t="s">
        <v>373</v>
      </c>
      <c r="E217" s="31"/>
      <c r="F217" s="50">
        <v>5767942.8</v>
      </c>
      <c r="G217" s="39">
        <v>1153588.56</v>
      </c>
    </row>
    <row r="218" spans="1:7" ht="30" customHeight="1">
      <c r="A218" s="30"/>
      <c r="B218" s="38" t="s">
        <v>383</v>
      </c>
      <c r="C218" s="18">
        <v>41091</v>
      </c>
      <c r="D218" s="28" t="s">
        <v>373</v>
      </c>
      <c r="E218" s="31"/>
      <c r="F218" s="50">
        <v>4098357.4499999997</v>
      </c>
      <c r="G218" s="39">
        <v>819671.49</v>
      </c>
    </row>
    <row r="219" spans="1:7" ht="30" customHeight="1">
      <c r="A219" s="30"/>
      <c r="B219" s="38" t="s">
        <v>384</v>
      </c>
      <c r="C219" s="18">
        <v>41091</v>
      </c>
      <c r="D219" s="28" t="s">
        <v>373</v>
      </c>
      <c r="E219" s="31"/>
      <c r="F219" s="50">
        <v>5278351.05</v>
      </c>
      <c r="G219" s="39">
        <v>1055670.21</v>
      </c>
    </row>
    <row r="220" spans="1:7" ht="30" customHeight="1">
      <c r="A220" s="30"/>
      <c r="B220" s="38" t="s">
        <v>385</v>
      </c>
      <c r="C220" s="18">
        <v>41091</v>
      </c>
      <c r="D220" s="28" t="s">
        <v>373</v>
      </c>
      <c r="E220" s="31"/>
      <c r="F220" s="50">
        <v>45975187.199999996</v>
      </c>
      <c r="G220" s="39">
        <v>9195037.44</v>
      </c>
    </row>
    <row r="221" spans="1:7" ht="30" customHeight="1">
      <c r="A221" s="30"/>
      <c r="B221" s="38" t="s">
        <v>393</v>
      </c>
      <c r="C221" s="18">
        <v>41091</v>
      </c>
      <c r="D221" s="28" t="s">
        <v>373</v>
      </c>
      <c r="E221" s="31"/>
      <c r="F221" s="50">
        <v>4098357.4499999997</v>
      </c>
      <c r="G221" s="39">
        <v>819671.49</v>
      </c>
    </row>
    <row r="222" spans="1:7" ht="30" customHeight="1">
      <c r="A222" s="30"/>
      <c r="B222" s="38" t="s">
        <v>394</v>
      </c>
      <c r="C222" s="18">
        <v>41091</v>
      </c>
      <c r="D222" s="28" t="s">
        <v>373</v>
      </c>
      <c r="E222" s="31"/>
      <c r="F222" s="50">
        <v>5278351.05</v>
      </c>
      <c r="G222" s="39">
        <v>1055670.21</v>
      </c>
    </row>
    <row r="223" spans="1:7" ht="30" customHeight="1">
      <c r="A223" s="30"/>
      <c r="B223" s="38" t="s">
        <v>395</v>
      </c>
      <c r="C223" s="18">
        <v>41091</v>
      </c>
      <c r="D223" s="28" t="s">
        <v>373</v>
      </c>
      <c r="E223" s="31"/>
      <c r="F223" s="50">
        <v>45975187.199999996</v>
      </c>
      <c r="G223" s="39">
        <v>9195037.44</v>
      </c>
    </row>
    <row r="224" spans="1:7" ht="30" customHeight="1">
      <c r="A224" s="30"/>
      <c r="B224" s="38" t="s">
        <v>396</v>
      </c>
      <c r="C224" s="18">
        <v>41091</v>
      </c>
      <c r="D224" s="28" t="s">
        <v>373</v>
      </c>
      <c r="E224" s="31"/>
      <c r="F224" s="50">
        <v>4287523.35</v>
      </c>
      <c r="G224" s="39">
        <v>857504.6699999999</v>
      </c>
    </row>
    <row r="225" spans="1:7" ht="30" customHeight="1">
      <c r="A225" s="30"/>
      <c r="B225" s="38" t="s">
        <v>397</v>
      </c>
      <c r="C225" s="18">
        <v>41091</v>
      </c>
      <c r="D225" s="28" t="s">
        <v>373</v>
      </c>
      <c r="E225" s="31"/>
      <c r="F225" s="50">
        <v>5577018.3</v>
      </c>
      <c r="G225" s="39">
        <v>1115403.66</v>
      </c>
    </row>
    <row r="226" spans="1:7" ht="30" customHeight="1">
      <c r="A226" s="30"/>
      <c r="B226" s="38" t="s">
        <v>398</v>
      </c>
      <c r="C226" s="18">
        <v>41091</v>
      </c>
      <c r="D226" s="28" t="s">
        <v>373</v>
      </c>
      <c r="E226" s="31"/>
      <c r="F226" s="50">
        <v>48606397.949999996</v>
      </c>
      <c r="G226" s="39">
        <v>9721279.59</v>
      </c>
    </row>
    <row r="227" spans="1:7" ht="30" customHeight="1">
      <c r="A227" s="30"/>
      <c r="B227" s="53" t="s">
        <v>538</v>
      </c>
      <c r="C227" s="18">
        <v>41306</v>
      </c>
      <c r="D227" s="28" t="s">
        <v>373</v>
      </c>
      <c r="E227" s="31"/>
      <c r="F227" s="39">
        <v>3181801.5825</v>
      </c>
      <c r="G227" s="39">
        <v>636360.3165000001</v>
      </c>
    </row>
    <row r="228" spans="1:7" ht="30" customHeight="1">
      <c r="A228" s="30"/>
      <c r="B228" s="53" t="s">
        <v>539</v>
      </c>
      <c r="C228" s="18">
        <v>41306</v>
      </c>
      <c r="D228" s="28" t="s">
        <v>373</v>
      </c>
      <c r="E228" s="31"/>
      <c r="F228" s="39">
        <v>4064023.62</v>
      </c>
      <c r="G228" s="39">
        <v>812804.724</v>
      </c>
    </row>
    <row r="229" spans="1:7" ht="30" customHeight="1">
      <c r="A229" s="30"/>
      <c r="B229" s="53" t="s">
        <v>540</v>
      </c>
      <c r="C229" s="18">
        <v>41306</v>
      </c>
      <c r="D229" s="28" t="s">
        <v>373</v>
      </c>
      <c r="E229" s="31"/>
      <c r="F229" s="39">
        <v>5268611.916</v>
      </c>
      <c r="G229" s="39">
        <v>1053722.3832</v>
      </c>
    </row>
    <row r="230" spans="1:7" ht="30" customHeight="1">
      <c r="A230" s="30"/>
      <c r="B230" s="53" t="s">
        <v>541</v>
      </c>
      <c r="C230" s="18">
        <v>41306</v>
      </c>
      <c r="D230" s="28" t="s">
        <v>373</v>
      </c>
      <c r="E230" s="31"/>
      <c r="F230" s="39">
        <v>6237063.339</v>
      </c>
      <c r="G230" s="39">
        <v>1247412.6678</v>
      </c>
    </row>
    <row r="231" spans="1:7" ht="30" customHeight="1">
      <c r="A231" s="30"/>
      <c r="B231" s="53" t="s">
        <v>542</v>
      </c>
      <c r="C231" s="18">
        <v>41306</v>
      </c>
      <c r="D231" s="28" t="s">
        <v>373</v>
      </c>
      <c r="E231" s="31"/>
      <c r="F231" s="39">
        <v>4426403.8335</v>
      </c>
      <c r="G231" s="39">
        <v>885280.7667</v>
      </c>
    </row>
    <row r="232" spans="1:7" ht="30" customHeight="1">
      <c r="A232" s="30"/>
      <c r="B232" s="53" t="s">
        <v>543</v>
      </c>
      <c r="C232" s="18">
        <v>41306</v>
      </c>
      <c r="D232" s="28" t="s">
        <v>373</v>
      </c>
      <c r="E232" s="31"/>
      <c r="F232" s="39">
        <v>5758001.171999999</v>
      </c>
      <c r="G232" s="39">
        <v>1151600.2344</v>
      </c>
    </row>
    <row r="233" spans="1:7" ht="30" customHeight="1">
      <c r="A233" s="30"/>
      <c r="B233" s="53" t="s">
        <v>544</v>
      </c>
      <c r="C233" s="18">
        <v>41306</v>
      </c>
      <c r="D233" s="28" t="s">
        <v>373</v>
      </c>
      <c r="E233" s="31"/>
      <c r="F233" s="39">
        <v>50245266.36</v>
      </c>
      <c r="G233" s="39">
        <v>10049053.272</v>
      </c>
    </row>
    <row r="234" spans="1:7" ht="30" customHeight="1">
      <c r="A234" s="30"/>
      <c r="B234" s="38" t="s">
        <v>540</v>
      </c>
      <c r="C234" s="18">
        <v>41344</v>
      </c>
      <c r="D234" s="28" t="s">
        <v>592</v>
      </c>
      <c r="E234" s="31"/>
      <c r="F234" s="60">
        <v>5533794.279999999</v>
      </c>
      <c r="G234" s="39">
        <v>1106758.856</v>
      </c>
    </row>
    <row r="235" spans="1:7" ht="30" customHeight="1">
      <c r="A235" s="30"/>
      <c r="B235" s="38" t="s">
        <v>541</v>
      </c>
      <c r="C235" s="18">
        <v>41344</v>
      </c>
      <c r="D235" s="28" t="s">
        <v>592</v>
      </c>
      <c r="E235" s="31"/>
      <c r="F235" s="60">
        <v>6548916.50595</v>
      </c>
      <c r="G235" s="39">
        <v>1309783.30119</v>
      </c>
    </row>
    <row r="236" spans="1:7" ht="47.25">
      <c r="A236" s="30"/>
      <c r="B236" s="37" t="s">
        <v>376</v>
      </c>
      <c r="C236" s="30"/>
      <c r="D236" s="30"/>
      <c r="E236" s="31"/>
      <c r="F236" s="42"/>
      <c r="G236" s="39"/>
    </row>
    <row r="237" spans="1:7" ht="30">
      <c r="A237" s="30"/>
      <c r="B237" s="38" t="s">
        <v>456</v>
      </c>
      <c r="C237" s="33">
        <v>40980</v>
      </c>
      <c r="D237" s="28" t="s">
        <v>373</v>
      </c>
      <c r="E237" s="31"/>
      <c r="F237" s="43">
        <v>1246000</v>
      </c>
      <c r="G237" s="39">
        <v>249200</v>
      </c>
    </row>
    <row r="238" spans="1:7" ht="30">
      <c r="A238" s="30"/>
      <c r="B238" s="38" t="s">
        <v>457</v>
      </c>
      <c r="C238" s="33">
        <v>40980</v>
      </c>
      <c r="D238" s="28" t="s">
        <v>373</v>
      </c>
      <c r="E238" s="31"/>
      <c r="F238" s="43">
        <v>1251000</v>
      </c>
      <c r="G238" s="39">
        <v>250200</v>
      </c>
    </row>
    <row r="239" spans="1:7" ht="30">
      <c r="A239" s="30"/>
      <c r="B239" s="38" t="s">
        <v>458</v>
      </c>
      <c r="C239" s="33">
        <v>40980</v>
      </c>
      <c r="D239" s="28" t="s">
        <v>373</v>
      </c>
      <c r="E239" s="32"/>
      <c r="F239" s="45">
        <v>1256000</v>
      </c>
      <c r="G239" s="39">
        <v>251200</v>
      </c>
    </row>
    <row r="240" spans="1:7" ht="30">
      <c r="A240" s="17"/>
      <c r="B240" s="38" t="s">
        <v>459</v>
      </c>
      <c r="C240" s="33">
        <v>40980</v>
      </c>
      <c r="D240" s="28" t="s">
        <v>373</v>
      </c>
      <c r="E240" s="31"/>
      <c r="F240" s="43">
        <v>1261000</v>
      </c>
      <c r="G240" s="39">
        <v>252200</v>
      </c>
    </row>
    <row r="241" spans="1:7" ht="30">
      <c r="A241" s="30"/>
      <c r="B241" s="38" t="s">
        <v>460</v>
      </c>
      <c r="C241" s="33">
        <v>40980</v>
      </c>
      <c r="D241" s="28" t="s">
        <v>373</v>
      </c>
      <c r="E241" s="31"/>
      <c r="F241" s="43">
        <v>1240000</v>
      </c>
      <c r="G241" s="39">
        <v>248000</v>
      </c>
    </row>
    <row r="242" spans="1:7" ht="30">
      <c r="A242" s="30"/>
      <c r="B242" s="38" t="s">
        <v>461</v>
      </c>
      <c r="C242" s="33">
        <v>40980</v>
      </c>
      <c r="D242" s="28" t="s">
        <v>373</v>
      </c>
      <c r="E242" s="31"/>
      <c r="F242" s="43">
        <v>1245000</v>
      </c>
      <c r="G242" s="39">
        <v>249000</v>
      </c>
    </row>
    <row r="243" spans="1:7" ht="30">
      <c r="A243" s="30"/>
      <c r="B243" s="38" t="s">
        <v>462</v>
      </c>
      <c r="C243" s="33">
        <v>40980</v>
      </c>
      <c r="D243" s="28" t="s">
        <v>373</v>
      </c>
      <c r="E243" s="31"/>
      <c r="F243" s="43">
        <v>1250000</v>
      </c>
      <c r="G243" s="39">
        <v>250000</v>
      </c>
    </row>
    <row r="244" spans="1:7" ht="30">
      <c r="A244" s="30"/>
      <c r="B244" s="38" t="s">
        <v>463</v>
      </c>
      <c r="C244" s="33">
        <v>40980</v>
      </c>
      <c r="D244" s="28" t="s">
        <v>373</v>
      </c>
      <c r="E244" s="31"/>
      <c r="F244" s="43">
        <v>1255000</v>
      </c>
      <c r="G244" s="39">
        <v>251000</v>
      </c>
    </row>
    <row r="245" spans="1:7" ht="30">
      <c r="A245" s="30"/>
      <c r="B245" s="38" t="s">
        <v>464</v>
      </c>
      <c r="C245" s="33">
        <v>40980</v>
      </c>
      <c r="D245" s="28" t="s">
        <v>373</v>
      </c>
      <c r="E245" s="31"/>
      <c r="F245" s="43">
        <v>1083000</v>
      </c>
      <c r="G245" s="39">
        <v>216600</v>
      </c>
    </row>
    <row r="246" spans="1:7" ht="30">
      <c r="A246" s="30"/>
      <c r="B246" s="38" t="s">
        <v>465</v>
      </c>
      <c r="C246" s="33">
        <v>40980</v>
      </c>
      <c r="D246" s="28" t="s">
        <v>373</v>
      </c>
      <c r="E246" s="31"/>
      <c r="F246" s="43">
        <v>1088000</v>
      </c>
      <c r="G246" s="39">
        <v>217600</v>
      </c>
    </row>
    <row r="247" spans="1:7" ht="30">
      <c r="A247" s="30"/>
      <c r="B247" s="38" t="s">
        <v>466</v>
      </c>
      <c r="C247" s="33">
        <v>40980</v>
      </c>
      <c r="D247" s="28" t="s">
        <v>373</v>
      </c>
      <c r="E247" s="31"/>
      <c r="F247" s="43">
        <v>1093000</v>
      </c>
      <c r="G247" s="39">
        <v>218600</v>
      </c>
    </row>
    <row r="248" spans="1:7" ht="30">
      <c r="A248" s="30"/>
      <c r="B248" s="38" t="s">
        <v>467</v>
      </c>
      <c r="C248" s="33">
        <v>40980</v>
      </c>
      <c r="D248" s="28" t="s">
        <v>373</v>
      </c>
      <c r="E248" s="31"/>
      <c r="F248" s="43">
        <v>1098000</v>
      </c>
      <c r="G248" s="39">
        <v>219600</v>
      </c>
    </row>
    <row r="249" spans="1:7" ht="46.5" customHeight="1">
      <c r="A249" s="30"/>
      <c r="B249" s="37" t="s">
        <v>481</v>
      </c>
      <c r="C249" s="33"/>
      <c r="D249" s="28"/>
      <c r="E249" s="31"/>
      <c r="F249" s="43"/>
      <c r="G249" s="39"/>
    </row>
    <row r="250" spans="1:7" ht="15.75">
      <c r="A250" s="30"/>
      <c r="B250" s="38" t="s">
        <v>468</v>
      </c>
      <c r="C250" s="33">
        <v>40980</v>
      </c>
      <c r="D250" s="28" t="s">
        <v>373</v>
      </c>
      <c r="E250" s="31"/>
      <c r="F250" s="43">
        <v>1664000</v>
      </c>
      <c r="G250" s="39">
        <v>332800</v>
      </c>
    </row>
    <row r="251" spans="1:7" ht="15.75">
      <c r="A251" s="30"/>
      <c r="B251" s="38" t="s">
        <v>469</v>
      </c>
      <c r="C251" s="33">
        <v>40980</v>
      </c>
      <c r="D251" s="28" t="s">
        <v>373</v>
      </c>
      <c r="E251" s="31"/>
      <c r="F251" s="43">
        <v>1794000</v>
      </c>
      <c r="G251" s="39">
        <v>358800</v>
      </c>
    </row>
    <row r="252" spans="1:7" ht="15.75">
      <c r="A252" s="30"/>
      <c r="B252" s="38" t="s">
        <v>470</v>
      </c>
      <c r="C252" s="33">
        <v>40980</v>
      </c>
      <c r="D252" s="28" t="s">
        <v>373</v>
      </c>
      <c r="E252" s="31"/>
      <c r="F252" s="43">
        <v>1664000</v>
      </c>
      <c r="G252" s="39">
        <v>332800</v>
      </c>
    </row>
    <row r="253" spans="1:7" ht="15.75">
      <c r="A253" s="30"/>
      <c r="B253" s="38" t="s">
        <v>471</v>
      </c>
      <c r="C253" s="33">
        <v>40980</v>
      </c>
      <c r="D253" s="28" t="s">
        <v>373</v>
      </c>
      <c r="E253" s="31"/>
      <c r="F253" s="43">
        <v>1794000</v>
      </c>
      <c r="G253" s="39">
        <v>358800</v>
      </c>
    </row>
    <row r="254" spans="1:7" ht="15.75">
      <c r="A254" s="30"/>
      <c r="B254" s="38" t="s">
        <v>472</v>
      </c>
      <c r="C254" s="33">
        <v>40980</v>
      </c>
      <c r="D254" s="28" t="s">
        <v>373</v>
      </c>
      <c r="E254" s="31"/>
      <c r="F254" s="43">
        <v>1669000</v>
      </c>
      <c r="G254" s="39">
        <v>333800</v>
      </c>
    </row>
    <row r="255" spans="1:7" ht="15.75">
      <c r="A255" s="30"/>
      <c r="B255" s="38" t="s">
        <v>473</v>
      </c>
      <c r="C255" s="33">
        <v>40980</v>
      </c>
      <c r="D255" s="28" t="s">
        <v>373</v>
      </c>
      <c r="E255" s="31"/>
      <c r="F255" s="43">
        <v>1799000</v>
      </c>
      <c r="G255" s="39">
        <v>359800</v>
      </c>
    </row>
    <row r="256" spans="1:7" ht="15.75">
      <c r="A256" s="30"/>
      <c r="B256" s="38" t="s">
        <v>474</v>
      </c>
      <c r="C256" s="33">
        <v>40980</v>
      </c>
      <c r="D256" s="28" t="s">
        <v>373</v>
      </c>
      <c r="E256" s="31"/>
      <c r="F256" s="43">
        <v>1669000</v>
      </c>
      <c r="G256" s="39">
        <v>333800</v>
      </c>
    </row>
    <row r="257" spans="1:7" ht="34.5" customHeight="1">
      <c r="A257" s="30"/>
      <c r="B257" s="38" t="s">
        <v>475</v>
      </c>
      <c r="C257" s="33">
        <v>40980</v>
      </c>
      <c r="D257" s="28" t="s">
        <v>373</v>
      </c>
      <c r="E257" s="31"/>
      <c r="F257" s="43">
        <v>1799000</v>
      </c>
      <c r="G257" s="39">
        <v>359800</v>
      </c>
    </row>
    <row r="258" spans="1:7" ht="15.75">
      <c r="A258" s="30"/>
      <c r="B258" s="38" t="s">
        <v>476</v>
      </c>
      <c r="C258" s="33">
        <v>40980</v>
      </c>
      <c r="D258" s="28" t="s">
        <v>373</v>
      </c>
      <c r="E258" s="31"/>
      <c r="F258" s="43">
        <v>1535000</v>
      </c>
      <c r="G258" s="39">
        <v>307000</v>
      </c>
    </row>
    <row r="259" spans="1:7" ht="15.75">
      <c r="A259" s="30"/>
      <c r="B259" s="38" t="s">
        <v>477</v>
      </c>
      <c r="C259" s="33">
        <v>40980</v>
      </c>
      <c r="D259" s="28" t="s">
        <v>373</v>
      </c>
      <c r="E259" s="31"/>
      <c r="F259" s="43">
        <v>1775000</v>
      </c>
      <c r="G259" s="39">
        <v>355000</v>
      </c>
    </row>
    <row r="260" spans="1:7" ht="15.75">
      <c r="A260" s="30"/>
      <c r="B260" s="38" t="s">
        <v>478</v>
      </c>
      <c r="C260" s="33">
        <v>40980</v>
      </c>
      <c r="D260" s="28" t="s">
        <v>373</v>
      </c>
      <c r="E260" s="31"/>
      <c r="F260" s="43">
        <v>1540000</v>
      </c>
      <c r="G260" s="39">
        <v>308000</v>
      </c>
    </row>
    <row r="261" spans="1:7" ht="15.75">
      <c r="A261" s="30"/>
      <c r="B261" s="38" t="s">
        <v>479</v>
      </c>
      <c r="C261" s="33">
        <v>40980</v>
      </c>
      <c r="D261" s="28" t="s">
        <v>373</v>
      </c>
      <c r="E261" s="31"/>
      <c r="F261" s="43">
        <v>1780000</v>
      </c>
      <c r="G261" s="39">
        <v>356000</v>
      </c>
    </row>
    <row r="262" spans="1:7" ht="47.25">
      <c r="A262" s="30"/>
      <c r="B262" s="37" t="s">
        <v>480</v>
      </c>
      <c r="C262" s="30"/>
      <c r="D262" s="30"/>
      <c r="E262" s="31"/>
      <c r="F262" s="43"/>
      <c r="G262" s="39"/>
    </row>
    <row r="263" spans="1:7" ht="30">
      <c r="A263" s="30"/>
      <c r="B263" s="38" t="s">
        <v>456</v>
      </c>
      <c r="C263" s="33">
        <v>40980</v>
      </c>
      <c r="D263" s="28" t="s">
        <v>373</v>
      </c>
      <c r="E263" s="31"/>
      <c r="F263" s="43">
        <v>1261000</v>
      </c>
      <c r="G263" s="39">
        <v>252200</v>
      </c>
    </row>
    <row r="264" spans="1:7" ht="30">
      <c r="A264" s="30"/>
      <c r="B264" s="38" t="s">
        <v>457</v>
      </c>
      <c r="C264" s="33">
        <v>40980</v>
      </c>
      <c r="D264" s="28" t="s">
        <v>373</v>
      </c>
      <c r="E264" s="31"/>
      <c r="F264" s="43">
        <v>1266000</v>
      </c>
      <c r="G264" s="39">
        <v>253200</v>
      </c>
    </row>
    <row r="265" spans="1:7" ht="30">
      <c r="A265" s="30"/>
      <c r="B265" s="38" t="s">
        <v>458</v>
      </c>
      <c r="C265" s="33">
        <v>40980</v>
      </c>
      <c r="D265" s="28" t="s">
        <v>373</v>
      </c>
      <c r="E265" s="31"/>
      <c r="F265" s="43">
        <v>1271000</v>
      </c>
      <c r="G265" s="39">
        <v>254200</v>
      </c>
    </row>
    <row r="266" spans="1:7" ht="30">
      <c r="A266" s="30"/>
      <c r="B266" s="38" t="s">
        <v>459</v>
      </c>
      <c r="C266" s="33">
        <v>40980</v>
      </c>
      <c r="D266" s="28" t="s">
        <v>373</v>
      </c>
      <c r="E266" s="31"/>
      <c r="F266" s="43">
        <v>1276000</v>
      </c>
      <c r="G266" s="39">
        <v>255200</v>
      </c>
    </row>
    <row r="267" spans="1:7" ht="30">
      <c r="A267" s="30"/>
      <c r="B267" s="38" t="s">
        <v>460</v>
      </c>
      <c r="C267" s="33">
        <v>40980</v>
      </c>
      <c r="D267" s="28" t="s">
        <v>373</v>
      </c>
      <c r="E267" s="31"/>
      <c r="F267" s="43">
        <v>1255000</v>
      </c>
      <c r="G267" s="39">
        <v>251000</v>
      </c>
    </row>
    <row r="268" spans="1:7" ht="30">
      <c r="A268" s="30"/>
      <c r="B268" s="38" t="s">
        <v>461</v>
      </c>
      <c r="C268" s="33">
        <v>40980</v>
      </c>
      <c r="D268" s="28" t="s">
        <v>373</v>
      </c>
      <c r="E268" s="31"/>
      <c r="F268" s="43">
        <v>1260000</v>
      </c>
      <c r="G268" s="39">
        <v>252000</v>
      </c>
    </row>
    <row r="269" spans="1:7" ht="30">
      <c r="A269" s="30"/>
      <c r="B269" s="38" t="s">
        <v>462</v>
      </c>
      <c r="C269" s="33">
        <v>40980</v>
      </c>
      <c r="D269" s="28" t="s">
        <v>373</v>
      </c>
      <c r="E269" s="31"/>
      <c r="F269" s="43">
        <v>1265000</v>
      </c>
      <c r="G269" s="39">
        <v>253000</v>
      </c>
    </row>
    <row r="270" spans="1:7" ht="30">
      <c r="A270" s="30"/>
      <c r="B270" s="38" t="s">
        <v>463</v>
      </c>
      <c r="C270" s="33">
        <v>40980</v>
      </c>
      <c r="D270" s="28" t="s">
        <v>373</v>
      </c>
      <c r="E270" s="31"/>
      <c r="F270" s="43">
        <v>1270000</v>
      </c>
      <c r="G270" s="39">
        <v>254000</v>
      </c>
    </row>
    <row r="271" spans="1:7" ht="30">
      <c r="A271" s="30"/>
      <c r="B271" s="38" t="s">
        <v>464</v>
      </c>
      <c r="C271" s="33">
        <v>40980</v>
      </c>
      <c r="D271" s="28" t="s">
        <v>373</v>
      </c>
      <c r="E271" s="31"/>
      <c r="F271" s="43">
        <v>1098000</v>
      </c>
      <c r="G271" s="39">
        <v>219600</v>
      </c>
    </row>
    <row r="272" spans="1:7" ht="30">
      <c r="A272" s="30"/>
      <c r="B272" s="38" t="s">
        <v>465</v>
      </c>
      <c r="C272" s="33">
        <v>40980</v>
      </c>
      <c r="D272" s="28" t="s">
        <v>373</v>
      </c>
      <c r="E272" s="31"/>
      <c r="F272" s="43">
        <v>1103000</v>
      </c>
      <c r="G272" s="39">
        <v>220600</v>
      </c>
    </row>
    <row r="273" spans="1:7" ht="30">
      <c r="A273" s="30"/>
      <c r="B273" s="38" t="s">
        <v>466</v>
      </c>
      <c r="C273" s="33">
        <v>40980</v>
      </c>
      <c r="D273" s="28" t="s">
        <v>373</v>
      </c>
      <c r="E273" s="31"/>
      <c r="F273" s="43">
        <v>1108000</v>
      </c>
      <c r="G273" s="39">
        <v>221600</v>
      </c>
    </row>
    <row r="274" spans="1:7" ht="30">
      <c r="A274" s="30"/>
      <c r="B274" s="38" t="s">
        <v>467</v>
      </c>
      <c r="C274" s="33">
        <v>40980</v>
      </c>
      <c r="D274" s="28" t="s">
        <v>373</v>
      </c>
      <c r="E274" s="31"/>
      <c r="F274" s="43">
        <v>1113000</v>
      </c>
      <c r="G274" s="39">
        <v>222600</v>
      </c>
    </row>
    <row r="275" spans="1:7" ht="46.5" customHeight="1">
      <c r="A275" s="30"/>
      <c r="B275" s="37" t="s">
        <v>399</v>
      </c>
      <c r="C275" s="30"/>
      <c r="D275" s="30"/>
      <c r="E275" s="31"/>
      <c r="F275" s="43"/>
      <c r="G275" s="39"/>
    </row>
    <row r="276" spans="1:7" ht="34.5" customHeight="1">
      <c r="A276" s="30"/>
      <c r="B276" s="38" t="s">
        <v>468</v>
      </c>
      <c r="C276" s="33">
        <v>40980</v>
      </c>
      <c r="D276" s="28" t="s">
        <v>373</v>
      </c>
      <c r="E276" s="31"/>
      <c r="F276" s="43">
        <v>1679000</v>
      </c>
      <c r="G276" s="39">
        <v>335800</v>
      </c>
    </row>
    <row r="277" spans="1:7" ht="34.5" customHeight="1">
      <c r="A277" s="30"/>
      <c r="B277" s="38" t="s">
        <v>469</v>
      </c>
      <c r="C277" s="33">
        <v>40980</v>
      </c>
      <c r="D277" s="28" t="s">
        <v>373</v>
      </c>
      <c r="E277" s="31"/>
      <c r="F277" s="43">
        <v>1809000</v>
      </c>
      <c r="G277" s="39">
        <v>361800</v>
      </c>
    </row>
    <row r="278" spans="1:7" ht="34.5" customHeight="1">
      <c r="A278" s="30"/>
      <c r="B278" s="38" t="s">
        <v>470</v>
      </c>
      <c r="C278" s="33">
        <v>40980</v>
      </c>
      <c r="D278" s="28" t="s">
        <v>373</v>
      </c>
      <c r="E278" s="31"/>
      <c r="F278" s="43">
        <v>1679000</v>
      </c>
      <c r="G278" s="39">
        <v>335800</v>
      </c>
    </row>
    <row r="279" spans="1:7" ht="34.5" customHeight="1">
      <c r="A279" s="30"/>
      <c r="B279" s="38" t="s">
        <v>471</v>
      </c>
      <c r="C279" s="33">
        <v>40980</v>
      </c>
      <c r="D279" s="28" t="s">
        <v>373</v>
      </c>
      <c r="E279" s="31"/>
      <c r="F279" s="43">
        <v>1809000</v>
      </c>
      <c r="G279" s="39">
        <v>361800</v>
      </c>
    </row>
    <row r="280" spans="1:7" ht="34.5" customHeight="1">
      <c r="A280" s="30"/>
      <c r="B280" s="38" t="s">
        <v>472</v>
      </c>
      <c r="C280" s="33">
        <v>40980</v>
      </c>
      <c r="D280" s="28" t="s">
        <v>373</v>
      </c>
      <c r="E280" s="31"/>
      <c r="F280" s="43">
        <v>1684000</v>
      </c>
      <c r="G280" s="39">
        <v>336800</v>
      </c>
    </row>
    <row r="281" spans="1:7" ht="34.5" customHeight="1">
      <c r="A281" s="30"/>
      <c r="B281" s="38" t="s">
        <v>473</v>
      </c>
      <c r="C281" s="33">
        <v>40980</v>
      </c>
      <c r="D281" s="28" t="s">
        <v>373</v>
      </c>
      <c r="E281" s="31"/>
      <c r="F281" s="43">
        <v>1814000</v>
      </c>
      <c r="G281" s="39">
        <v>362800</v>
      </c>
    </row>
    <row r="282" spans="1:7" ht="34.5" customHeight="1">
      <c r="A282" s="30"/>
      <c r="B282" s="38" t="s">
        <v>474</v>
      </c>
      <c r="C282" s="33">
        <v>40980</v>
      </c>
      <c r="D282" s="28" t="s">
        <v>373</v>
      </c>
      <c r="E282" s="31"/>
      <c r="F282" s="43">
        <v>1684000</v>
      </c>
      <c r="G282" s="39">
        <v>336800</v>
      </c>
    </row>
    <row r="283" spans="1:7" ht="34.5" customHeight="1">
      <c r="A283" s="30"/>
      <c r="B283" s="38" t="s">
        <v>475</v>
      </c>
      <c r="C283" s="33">
        <v>40980</v>
      </c>
      <c r="D283" s="28" t="s">
        <v>373</v>
      </c>
      <c r="E283" s="31"/>
      <c r="F283" s="43">
        <v>1814000</v>
      </c>
      <c r="G283" s="39">
        <v>362800</v>
      </c>
    </row>
    <row r="284" spans="1:7" ht="34.5" customHeight="1">
      <c r="A284" s="30"/>
      <c r="B284" s="38" t="s">
        <v>476</v>
      </c>
      <c r="C284" s="33">
        <v>40980</v>
      </c>
      <c r="D284" s="28" t="s">
        <v>373</v>
      </c>
      <c r="E284" s="31"/>
      <c r="F284" s="43">
        <v>1550000</v>
      </c>
      <c r="G284" s="39">
        <v>310000</v>
      </c>
    </row>
    <row r="285" spans="1:7" ht="34.5" customHeight="1">
      <c r="A285" s="30"/>
      <c r="B285" s="38" t="s">
        <v>477</v>
      </c>
      <c r="C285" s="33">
        <v>40980</v>
      </c>
      <c r="D285" s="28" t="s">
        <v>373</v>
      </c>
      <c r="E285" s="31"/>
      <c r="F285" s="43">
        <v>1790000</v>
      </c>
      <c r="G285" s="39">
        <v>358000</v>
      </c>
    </row>
    <row r="286" spans="1:7" ht="34.5" customHeight="1">
      <c r="A286" s="30"/>
      <c r="B286" s="38" t="s">
        <v>478</v>
      </c>
      <c r="C286" s="33">
        <v>40980</v>
      </c>
      <c r="D286" s="28" t="s">
        <v>373</v>
      </c>
      <c r="E286" s="31"/>
      <c r="F286" s="43">
        <v>1555000</v>
      </c>
      <c r="G286" s="39">
        <v>311000</v>
      </c>
    </row>
    <row r="287" spans="1:7" ht="34.5" customHeight="1">
      <c r="A287" s="30"/>
      <c r="B287" s="38" t="s">
        <v>479</v>
      </c>
      <c r="C287" s="33">
        <v>40980</v>
      </c>
      <c r="D287" s="28" t="s">
        <v>373</v>
      </c>
      <c r="E287" s="31"/>
      <c r="F287" s="43">
        <v>1795000</v>
      </c>
      <c r="G287" s="39">
        <v>359000</v>
      </c>
    </row>
    <row r="288" spans="1:7" ht="50.25" customHeight="1">
      <c r="A288" s="30"/>
      <c r="B288" s="35" t="s">
        <v>545</v>
      </c>
      <c r="C288" s="33"/>
      <c r="D288" s="28"/>
      <c r="E288" s="31"/>
      <c r="F288" s="43"/>
      <c r="G288" s="39"/>
    </row>
    <row r="289" spans="1:13" ht="50.25" customHeight="1">
      <c r="A289" s="30"/>
      <c r="B289" s="38" t="s">
        <v>547</v>
      </c>
      <c r="C289" s="63">
        <v>41375</v>
      </c>
      <c r="D289" s="51" t="s">
        <v>546</v>
      </c>
      <c r="E289" s="57"/>
      <c r="F289" s="44">
        <v>525000</v>
      </c>
      <c r="G289" s="39">
        <v>105000</v>
      </c>
      <c r="H289"/>
      <c r="I289"/>
      <c r="J289"/>
      <c r="K289"/>
      <c r="L289"/>
      <c r="M289"/>
    </row>
    <row r="290" spans="1:13" ht="50.25" customHeight="1">
      <c r="A290" s="30"/>
      <c r="B290" s="38" t="s">
        <v>548</v>
      </c>
      <c r="C290" s="63">
        <v>41375</v>
      </c>
      <c r="D290" s="51" t="s">
        <v>546</v>
      </c>
      <c r="E290" s="57"/>
      <c r="F290" s="44">
        <v>525000</v>
      </c>
      <c r="G290" s="39">
        <v>105000</v>
      </c>
      <c r="H290"/>
      <c r="I290"/>
      <c r="J290"/>
      <c r="K290"/>
      <c r="L290"/>
      <c r="M290"/>
    </row>
    <row r="291" spans="1:13" ht="50.25" customHeight="1">
      <c r="A291" s="30"/>
      <c r="B291" s="38" t="s">
        <v>549</v>
      </c>
      <c r="C291" s="63">
        <v>41375</v>
      </c>
      <c r="D291" s="51" t="s">
        <v>546</v>
      </c>
      <c r="E291" s="57"/>
      <c r="F291" s="44">
        <v>525000</v>
      </c>
      <c r="G291" s="39">
        <v>105000</v>
      </c>
      <c r="H291"/>
      <c r="I291"/>
      <c r="J291"/>
      <c r="K291"/>
      <c r="L291"/>
      <c r="M291"/>
    </row>
    <row r="292" spans="1:13" ht="50.25" customHeight="1">
      <c r="A292" s="30"/>
      <c r="B292" s="38" t="s">
        <v>550</v>
      </c>
      <c r="C292" s="63">
        <v>41375</v>
      </c>
      <c r="D292" s="51" t="s">
        <v>546</v>
      </c>
      <c r="E292" s="57"/>
      <c r="F292" s="44">
        <v>525000</v>
      </c>
      <c r="G292" s="39">
        <v>105000</v>
      </c>
      <c r="H292"/>
      <c r="I292"/>
      <c r="J292"/>
      <c r="K292"/>
      <c r="L292"/>
      <c r="M292"/>
    </row>
    <row r="293" spans="1:13" ht="50.25" customHeight="1">
      <c r="A293" s="30"/>
      <c r="B293" s="38" t="s">
        <v>551</v>
      </c>
      <c r="C293" s="63">
        <v>41375</v>
      </c>
      <c r="D293" s="51" t="s">
        <v>546</v>
      </c>
      <c r="E293" s="57"/>
      <c r="F293" s="44">
        <v>525000</v>
      </c>
      <c r="G293" s="39">
        <v>105000</v>
      </c>
      <c r="H293"/>
      <c r="I293"/>
      <c r="J293"/>
      <c r="K293"/>
      <c r="L293"/>
      <c r="M293"/>
    </row>
    <row r="294" spans="1:13" ht="50.25" customHeight="1">
      <c r="A294" s="30"/>
      <c r="B294" s="38" t="s">
        <v>552</v>
      </c>
      <c r="C294" s="63">
        <v>41375</v>
      </c>
      <c r="D294" s="51" t="s">
        <v>546</v>
      </c>
      <c r="E294" s="57"/>
      <c r="F294" s="44">
        <v>525000</v>
      </c>
      <c r="G294" s="39">
        <v>105000</v>
      </c>
      <c r="H294"/>
      <c r="I294"/>
      <c r="J294"/>
      <c r="K294"/>
      <c r="L294"/>
      <c r="M294"/>
    </row>
    <row r="295" spans="1:13" ht="50.25" customHeight="1">
      <c r="A295" s="30"/>
      <c r="B295" s="38" t="s">
        <v>553</v>
      </c>
      <c r="C295" s="63">
        <v>41375</v>
      </c>
      <c r="D295" s="51" t="s">
        <v>546</v>
      </c>
      <c r="E295" s="57"/>
      <c r="F295" s="44">
        <v>525000</v>
      </c>
      <c r="G295" s="39">
        <v>105000</v>
      </c>
      <c r="H295"/>
      <c r="I295"/>
      <c r="J295"/>
      <c r="K295"/>
      <c r="L295"/>
      <c r="M295"/>
    </row>
    <row r="296" spans="1:13" ht="50.25" customHeight="1">
      <c r="A296" s="30"/>
      <c r="B296" s="38" t="s">
        <v>554</v>
      </c>
      <c r="C296" s="63">
        <v>41375</v>
      </c>
      <c r="D296" s="51" t="s">
        <v>546</v>
      </c>
      <c r="E296" s="57"/>
      <c r="F296" s="44">
        <v>525000</v>
      </c>
      <c r="G296" s="39">
        <v>105000</v>
      </c>
      <c r="H296"/>
      <c r="I296"/>
      <c r="J296"/>
      <c r="K296"/>
      <c r="L296"/>
      <c r="M296"/>
    </row>
    <row r="297" spans="1:13" ht="50.25" customHeight="1">
      <c r="A297" s="30"/>
      <c r="B297" s="38" t="s">
        <v>555</v>
      </c>
      <c r="C297" s="63">
        <v>41375</v>
      </c>
      <c r="D297" s="51" t="s">
        <v>546</v>
      </c>
      <c r="E297" s="57"/>
      <c r="F297" s="44">
        <v>525000</v>
      </c>
      <c r="G297" s="39">
        <v>105000</v>
      </c>
      <c r="H297"/>
      <c r="I297"/>
      <c r="J297"/>
      <c r="K297"/>
      <c r="L297"/>
      <c r="M297"/>
    </row>
    <row r="298" spans="1:13" ht="50.25" customHeight="1">
      <c r="A298" s="30"/>
      <c r="B298" s="38" t="s">
        <v>556</v>
      </c>
      <c r="C298" s="63">
        <v>41375</v>
      </c>
      <c r="D298" s="51" t="s">
        <v>546</v>
      </c>
      <c r="E298" s="57"/>
      <c r="F298" s="44">
        <v>525000</v>
      </c>
      <c r="G298" s="39">
        <v>105000</v>
      </c>
      <c r="H298"/>
      <c r="I298"/>
      <c r="J298"/>
      <c r="K298"/>
      <c r="L298"/>
      <c r="M298"/>
    </row>
    <row r="299" spans="1:13" ht="50.25" customHeight="1">
      <c r="A299" s="30"/>
      <c r="B299" s="38" t="s">
        <v>557</v>
      </c>
      <c r="C299" s="63">
        <v>41375</v>
      </c>
      <c r="D299" s="51" t="s">
        <v>546</v>
      </c>
      <c r="E299" s="57"/>
      <c r="F299" s="44">
        <v>525000</v>
      </c>
      <c r="G299" s="39">
        <v>105000</v>
      </c>
      <c r="H299"/>
      <c r="I299"/>
      <c r="J299"/>
      <c r="K299"/>
      <c r="L299"/>
      <c r="M299"/>
    </row>
    <row r="300" spans="1:13" ht="50.25" customHeight="1">
      <c r="A300" s="30"/>
      <c r="B300" s="38" t="s">
        <v>558</v>
      </c>
      <c r="C300" s="63">
        <v>41375</v>
      </c>
      <c r="D300" s="51" t="s">
        <v>546</v>
      </c>
      <c r="E300" s="57"/>
      <c r="F300" s="44">
        <v>525000</v>
      </c>
      <c r="G300" s="39">
        <v>105000</v>
      </c>
      <c r="H300"/>
      <c r="I300"/>
      <c r="J300"/>
      <c r="K300"/>
      <c r="L300"/>
      <c r="M300"/>
    </row>
    <row r="301" spans="1:13" ht="50.25" customHeight="1">
      <c r="A301" s="30"/>
      <c r="B301" s="38" t="s">
        <v>559</v>
      </c>
      <c r="C301" s="63">
        <v>41375</v>
      </c>
      <c r="D301" s="51" t="s">
        <v>546</v>
      </c>
      <c r="E301" s="57"/>
      <c r="F301" s="44">
        <v>525000</v>
      </c>
      <c r="G301" s="39">
        <v>105000</v>
      </c>
      <c r="H301"/>
      <c r="I301"/>
      <c r="J301"/>
      <c r="K301"/>
      <c r="L301"/>
      <c r="M301"/>
    </row>
    <row r="302" spans="1:13" ht="50.25" customHeight="1">
      <c r="A302" s="30"/>
      <c r="B302" s="38" t="s">
        <v>560</v>
      </c>
      <c r="C302" s="63">
        <v>41375</v>
      </c>
      <c r="D302" s="51" t="s">
        <v>546</v>
      </c>
      <c r="E302" s="57"/>
      <c r="F302" s="44">
        <v>525000</v>
      </c>
      <c r="G302" s="39">
        <v>105000</v>
      </c>
      <c r="H302"/>
      <c r="I302"/>
      <c r="J302"/>
      <c r="K302"/>
      <c r="L302"/>
      <c r="M302"/>
    </row>
    <row r="303" spans="1:13" ht="50.25" customHeight="1">
      <c r="A303" s="30"/>
      <c r="B303" s="38" t="s">
        <v>561</v>
      </c>
      <c r="C303" s="63">
        <v>41375</v>
      </c>
      <c r="D303" s="51" t="s">
        <v>546</v>
      </c>
      <c r="E303" s="57"/>
      <c r="F303" s="44">
        <v>525000</v>
      </c>
      <c r="G303" s="39">
        <v>105000</v>
      </c>
      <c r="H303"/>
      <c r="I303"/>
      <c r="J303"/>
      <c r="K303"/>
      <c r="L303"/>
      <c r="M303"/>
    </row>
    <row r="304" spans="1:13" ht="50.25" customHeight="1">
      <c r="A304" s="30"/>
      <c r="B304" s="38" t="s">
        <v>559</v>
      </c>
      <c r="C304" s="63">
        <v>41375</v>
      </c>
      <c r="D304" s="51" t="s">
        <v>546</v>
      </c>
      <c r="E304" s="57"/>
      <c r="F304" s="44">
        <v>525000</v>
      </c>
      <c r="G304" s="39">
        <v>105000</v>
      </c>
      <c r="H304"/>
      <c r="I304"/>
      <c r="J304"/>
      <c r="K304"/>
      <c r="L304"/>
      <c r="M304"/>
    </row>
    <row r="305" spans="1:13" ht="48" customHeight="1">
      <c r="A305" s="56"/>
      <c r="B305" s="35" t="s">
        <v>626</v>
      </c>
      <c r="C305" s="33"/>
      <c r="D305" s="28"/>
      <c r="E305" s="57"/>
      <c r="F305" s="57"/>
      <c r="G305" s="57"/>
      <c r="H305"/>
      <c r="I305"/>
      <c r="J305"/>
      <c r="K305"/>
      <c r="L305"/>
      <c r="M305"/>
    </row>
    <row r="306" spans="1:7" ht="35.25" customHeight="1">
      <c r="A306" s="62"/>
      <c r="B306" s="38" t="s">
        <v>564</v>
      </c>
      <c r="C306" s="33">
        <v>41375</v>
      </c>
      <c r="D306" s="28" t="s">
        <v>546</v>
      </c>
      <c r="E306" s="26"/>
      <c r="F306" s="58">
        <v>560375</v>
      </c>
      <c r="G306" s="58">
        <v>112075</v>
      </c>
    </row>
    <row r="307" spans="1:7" ht="30.75" customHeight="1">
      <c r="A307" s="30"/>
      <c r="B307" s="38" t="s">
        <v>565</v>
      </c>
      <c r="C307" s="33">
        <v>41375</v>
      </c>
      <c r="D307" s="28" t="s">
        <v>546</v>
      </c>
      <c r="E307" s="31"/>
      <c r="F307" s="58">
        <v>560375</v>
      </c>
      <c r="G307" s="58">
        <v>112075</v>
      </c>
    </row>
    <row r="308" spans="1:7" ht="30">
      <c r="A308" s="30"/>
      <c r="B308" s="38" t="s">
        <v>566</v>
      </c>
      <c r="C308" s="33">
        <v>41375</v>
      </c>
      <c r="D308" s="28" t="s">
        <v>546</v>
      </c>
      <c r="E308" s="31"/>
      <c r="F308" s="58">
        <v>560375</v>
      </c>
      <c r="G308" s="58">
        <v>112075</v>
      </c>
    </row>
    <row r="309" spans="1:7" ht="30">
      <c r="A309" s="30"/>
      <c r="B309" s="38" t="s">
        <v>567</v>
      </c>
      <c r="C309" s="33">
        <v>41375</v>
      </c>
      <c r="D309" s="28" t="s">
        <v>546</v>
      </c>
      <c r="E309" s="31"/>
      <c r="F309" s="58">
        <v>560375</v>
      </c>
      <c r="G309" s="58">
        <v>112075</v>
      </c>
    </row>
    <row r="310" spans="1:7" ht="30">
      <c r="A310" s="30"/>
      <c r="B310" s="38" t="s">
        <v>568</v>
      </c>
      <c r="C310" s="33">
        <v>41375</v>
      </c>
      <c r="D310" s="28" t="s">
        <v>546</v>
      </c>
      <c r="E310" s="31"/>
      <c r="F310" s="58">
        <v>560375</v>
      </c>
      <c r="G310" s="58">
        <v>112075</v>
      </c>
    </row>
    <row r="311" spans="1:7" ht="35.25" customHeight="1">
      <c r="A311" s="30"/>
      <c r="B311" s="38" t="s">
        <v>569</v>
      </c>
      <c r="C311" s="33">
        <v>41375</v>
      </c>
      <c r="D311" s="28" t="s">
        <v>546</v>
      </c>
      <c r="E311" s="31"/>
      <c r="F311" s="58">
        <v>560375</v>
      </c>
      <c r="G311" s="58">
        <v>112075</v>
      </c>
    </row>
    <row r="312" spans="1:7" ht="34.5" customHeight="1">
      <c r="A312" s="30"/>
      <c r="B312" s="38" t="s">
        <v>570</v>
      </c>
      <c r="C312" s="33">
        <v>41375</v>
      </c>
      <c r="D312" s="28" t="s">
        <v>546</v>
      </c>
      <c r="E312" s="31"/>
      <c r="F312" s="58">
        <v>560375</v>
      </c>
      <c r="G312" s="58">
        <v>112075</v>
      </c>
    </row>
    <row r="313" spans="1:7" ht="30">
      <c r="A313" s="30"/>
      <c r="B313" s="38" t="s">
        <v>571</v>
      </c>
      <c r="C313" s="33">
        <v>41375</v>
      </c>
      <c r="D313" s="28" t="s">
        <v>546</v>
      </c>
      <c r="E313" s="31"/>
      <c r="F313" s="58">
        <v>560375</v>
      </c>
      <c r="G313" s="58">
        <v>112075</v>
      </c>
    </row>
    <row r="314" spans="1:7" ht="30">
      <c r="A314" s="30"/>
      <c r="B314" s="38" t="s">
        <v>572</v>
      </c>
      <c r="C314" s="33">
        <v>41375</v>
      </c>
      <c r="D314" s="28" t="s">
        <v>546</v>
      </c>
      <c r="E314" s="31"/>
      <c r="F314" s="58">
        <v>560375</v>
      </c>
      <c r="G314" s="58">
        <v>112075</v>
      </c>
    </row>
    <row r="315" spans="1:7" ht="34.5" customHeight="1">
      <c r="A315" s="30"/>
      <c r="B315" s="38" t="s">
        <v>573</v>
      </c>
      <c r="C315" s="33">
        <v>41375</v>
      </c>
      <c r="D315" s="28" t="s">
        <v>546</v>
      </c>
      <c r="E315" s="31"/>
      <c r="F315" s="58">
        <v>560375</v>
      </c>
      <c r="G315" s="58">
        <v>112075</v>
      </c>
    </row>
    <row r="316" spans="1:7" ht="35.25" customHeight="1">
      <c r="A316" s="30"/>
      <c r="B316" s="38" t="s">
        <v>574</v>
      </c>
      <c r="C316" s="33">
        <v>41375</v>
      </c>
      <c r="D316" s="28" t="s">
        <v>546</v>
      </c>
      <c r="E316" s="31"/>
      <c r="F316" s="58">
        <v>560375</v>
      </c>
      <c r="G316" s="58">
        <v>112075</v>
      </c>
    </row>
    <row r="317" spans="1:7" ht="34.5" customHeight="1">
      <c r="A317" s="30"/>
      <c r="B317" s="38" t="s">
        <v>575</v>
      </c>
      <c r="C317" s="33">
        <v>41375</v>
      </c>
      <c r="D317" s="28" t="s">
        <v>546</v>
      </c>
      <c r="E317" s="31"/>
      <c r="F317" s="58">
        <v>560375</v>
      </c>
      <c r="G317" s="58">
        <v>112075</v>
      </c>
    </row>
    <row r="318" spans="1:7" ht="30">
      <c r="A318" s="30"/>
      <c r="B318" s="38" t="s">
        <v>576</v>
      </c>
      <c r="C318" s="33">
        <v>41375</v>
      </c>
      <c r="D318" s="28" t="s">
        <v>546</v>
      </c>
      <c r="E318" s="31"/>
      <c r="F318" s="58">
        <v>560375</v>
      </c>
      <c r="G318" s="58">
        <v>112075</v>
      </c>
    </row>
    <row r="319" spans="1:7" ht="34.5" customHeight="1">
      <c r="A319" s="30"/>
      <c r="B319" s="38" t="s">
        <v>577</v>
      </c>
      <c r="C319" s="33">
        <v>41375</v>
      </c>
      <c r="D319" s="28" t="s">
        <v>546</v>
      </c>
      <c r="E319" s="31"/>
      <c r="F319" s="58">
        <v>560375</v>
      </c>
      <c r="G319" s="58">
        <v>112075</v>
      </c>
    </row>
    <row r="320" spans="1:7" ht="33.75" customHeight="1">
      <c r="A320" s="30"/>
      <c r="B320" s="38" t="s">
        <v>578</v>
      </c>
      <c r="C320" s="33">
        <v>41375</v>
      </c>
      <c r="D320" s="28" t="s">
        <v>546</v>
      </c>
      <c r="E320" s="31"/>
      <c r="F320" s="58">
        <v>560375</v>
      </c>
      <c r="G320" s="58">
        <v>112075</v>
      </c>
    </row>
    <row r="321" spans="1:7" ht="40.5" customHeight="1">
      <c r="A321" s="30"/>
      <c r="B321" s="38" t="s">
        <v>576</v>
      </c>
      <c r="C321" s="33">
        <v>41375</v>
      </c>
      <c r="D321" s="28" t="s">
        <v>546</v>
      </c>
      <c r="E321" s="31"/>
      <c r="F321" s="58">
        <v>560375</v>
      </c>
      <c r="G321" s="58">
        <v>112075</v>
      </c>
    </row>
    <row r="322" spans="1:7" ht="54.75" customHeight="1">
      <c r="A322" s="30"/>
      <c r="B322" s="35" t="s">
        <v>627</v>
      </c>
      <c r="C322" s="33"/>
      <c r="D322" s="28"/>
      <c r="E322" s="31"/>
      <c r="F322" s="58"/>
      <c r="G322" s="58"/>
    </row>
    <row r="323" spans="1:7" ht="54.75" customHeight="1">
      <c r="A323" s="30"/>
      <c r="B323" s="38" t="s">
        <v>628</v>
      </c>
      <c r="C323" s="33">
        <v>41375</v>
      </c>
      <c r="D323" s="28" t="s">
        <v>546</v>
      </c>
      <c r="E323" s="31"/>
      <c r="F323" s="58">
        <v>579000</v>
      </c>
      <c r="G323" s="58">
        <v>115800</v>
      </c>
    </row>
    <row r="324" spans="1:7" ht="54.75" customHeight="1">
      <c r="A324" s="30"/>
      <c r="B324" s="38" t="s">
        <v>629</v>
      </c>
      <c r="C324" s="33">
        <v>41375</v>
      </c>
      <c r="D324" s="28" t="s">
        <v>546</v>
      </c>
      <c r="E324" s="31"/>
      <c r="F324" s="58">
        <v>579000</v>
      </c>
      <c r="G324" s="58">
        <v>115800</v>
      </c>
    </row>
    <row r="325" spans="1:7" ht="54.75" customHeight="1">
      <c r="A325" s="30"/>
      <c r="B325" s="38" t="s">
        <v>630</v>
      </c>
      <c r="C325" s="33">
        <v>41375</v>
      </c>
      <c r="D325" s="28" t="s">
        <v>546</v>
      </c>
      <c r="E325" s="31"/>
      <c r="F325" s="58">
        <v>579000</v>
      </c>
      <c r="G325" s="58">
        <v>115800</v>
      </c>
    </row>
    <row r="326" spans="1:7" ht="54.75" customHeight="1">
      <c r="A326" s="30"/>
      <c r="B326" s="38" t="s">
        <v>631</v>
      </c>
      <c r="C326" s="33">
        <v>41375</v>
      </c>
      <c r="D326" s="28" t="s">
        <v>546</v>
      </c>
      <c r="E326" s="31"/>
      <c r="F326" s="58">
        <v>579000</v>
      </c>
      <c r="G326" s="58">
        <v>115800</v>
      </c>
    </row>
    <row r="327" spans="1:7" ht="54.75" customHeight="1">
      <c r="A327" s="30"/>
      <c r="B327" s="38" t="s">
        <v>632</v>
      </c>
      <c r="C327" s="33">
        <v>41375</v>
      </c>
      <c r="D327" s="28" t="s">
        <v>546</v>
      </c>
      <c r="E327" s="31"/>
      <c r="F327" s="58">
        <v>579000</v>
      </c>
      <c r="G327" s="58">
        <v>115800</v>
      </c>
    </row>
    <row r="328" spans="1:7" ht="54.75" customHeight="1">
      <c r="A328" s="30"/>
      <c r="B328" s="38" t="s">
        <v>633</v>
      </c>
      <c r="C328" s="33">
        <v>41375</v>
      </c>
      <c r="D328" s="28" t="s">
        <v>546</v>
      </c>
      <c r="E328" s="31"/>
      <c r="F328" s="58">
        <v>579000</v>
      </c>
      <c r="G328" s="58">
        <v>115800</v>
      </c>
    </row>
    <row r="329" spans="1:7" ht="54.75" customHeight="1">
      <c r="A329" s="30"/>
      <c r="B329" s="38" t="s">
        <v>634</v>
      </c>
      <c r="C329" s="33">
        <v>41375</v>
      </c>
      <c r="D329" s="28" t="s">
        <v>546</v>
      </c>
      <c r="E329" s="31"/>
      <c r="F329" s="58">
        <v>579000</v>
      </c>
      <c r="G329" s="58">
        <v>115800</v>
      </c>
    </row>
    <row r="330" spans="1:7" ht="54.75" customHeight="1">
      <c r="A330" s="30"/>
      <c r="B330" s="38" t="s">
        <v>635</v>
      </c>
      <c r="C330" s="33">
        <v>41375</v>
      </c>
      <c r="D330" s="28" t="s">
        <v>546</v>
      </c>
      <c r="E330" s="31"/>
      <c r="F330" s="58">
        <v>579000</v>
      </c>
      <c r="G330" s="58">
        <v>115800</v>
      </c>
    </row>
    <row r="331" spans="1:7" ht="54.75" customHeight="1">
      <c r="A331" s="30"/>
      <c r="B331" s="38" t="s">
        <v>636</v>
      </c>
      <c r="C331" s="33">
        <v>41375</v>
      </c>
      <c r="D331" s="28" t="s">
        <v>546</v>
      </c>
      <c r="E331" s="31"/>
      <c r="F331" s="58">
        <v>579000</v>
      </c>
      <c r="G331" s="58">
        <v>115800</v>
      </c>
    </row>
    <row r="332" spans="1:7" ht="54.75" customHeight="1">
      <c r="A332" s="30"/>
      <c r="B332" s="38" t="s">
        <v>637</v>
      </c>
      <c r="C332" s="33">
        <v>41375</v>
      </c>
      <c r="D332" s="28" t="s">
        <v>546</v>
      </c>
      <c r="E332" s="31"/>
      <c r="F332" s="58">
        <v>579000</v>
      </c>
      <c r="G332" s="58">
        <v>115800</v>
      </c>
    </row>
    <row r="333" spans="1:7" ht="54.75" customHeight="1">
      <c r="A333" s="30"/>
      <c r="B333" s="38" t="s">
        <v>638</v>
      </c>
      <c r="C333" s="33">
        <v>41375</v>
      </c>
      <c r="D333" s="28" t="s">
        <v>546</v>
      </c>
      <c r="E333" s="31"/>
      <c r="F333" s="58">
        <v>579000</v>
      </c>
      <c r="G333" s="58">
        <v>115800</v>
      </c>
    </row>
    <row r="334" spans="1:7" ht="54.75" customHeight="1">
      <c r="A334" s="30"/>
      <c r="B334" s="38" t="s">
        <v>639</v>
      </c>
      <c r="C334" s="33">
        <v>41375</v>
      </c>
      <c r="D334" s="28" t="s">
        <v>546</v>
      </c>
      <c r="E334" s="31"/>
      <c r="F334" s="58">
        <v>579000</v>
      </c>
      <c r="G334" s="58">
        <v>115800</v>
      </c>
    </row>
    <row r="335" spans="1:7" ht="54.75" customHeight="1">
      <c r="A335" s="30"/>
      <c r="B335" s="38" t="s">
        <v>640</v>
      </c>
      <c r="C335" s="33">
        <v>41375</v>
      </c>
      <c r="D335" s="28" t="s">
        <v>546</v>
      </c>
      <c r="E335" s="31"/>
      <c r="F335" s="58">
        <v>579000</v>
      </c>
      <c r="G335" s="58">
        <v>115800</v>
      </c>
    </row>
    <row r="336" spans="1:7" ht="54.75" customHeight="1">
      <c r="A336" s="30"/>
      <c r="B336" s="38" t="s">
        <v>641</v>
      </c>
      <c r="C336" s="33">
        <v>41375</v>
      </c>
      <c r="D336" s="28" t="s">
        <v>546</v>
      </c>
      <c r="E336" s="31"/>
      <c r="F336" s="58">
        <v>579000</v>
      </c>
      <c r="G336" s="58">
        <v>115800</v>
      </c>
    </row>
    <row r="337" spans="1:7" ht="54.75" customHeight="1">
      <c r="A337" s="30"/>
      <c r="B337" s="38" t="s">
        <v>642</v>
      </c>
      <c r="C337" s="33">
        <v>41375</v>
      </c>
      <c r="D337" s="28" t="s">
        <v>546</v>
      </c>
      <c r="E337" s="31"/>
      <c r="F337" s="58">
        <v>579000</v>
      </c>
      <c r="G337" s="58">
        <v>115800</v>
      </c>
    </row>
    <row r="338" spans="1:7" ht="40.5" customHeight="1">
      <c r="A338" s="30"/>
      <c r="B338" s="38" t="s">
        <v>640</v>
      </c>
      <c r="C338" s="33">
        <v>41375</v>
      </c>
      <c r="D338" s="28" t="s">
        <v>546</v>
      </c>
      <c r="E338" s="31"/>
      <c r="F338" s="58">
        <v>579000</v>
      </c>
      <c r="G338" s="58">
        <v>115800</v>
      </c>
    </row>
    <row r="339" spans="1:7" ht="51.75" customHeight="1">
      <c r="A339" s="30"/>
      <c r="B339" s="35" t="s">
        <v>643</v>
      </c>
      <c r="C339" s="33"/>
      <c r="D339" s="28"/>
      <c r="E339" s="31"/>
      <c r="F339" s="58"/>
      <c r="G339" s="58"/>
    </row>
    <row r="340" spans="1:7" ht="40.5" customHeight="1">
      <c r="A340" s="30"/>
      <c r="B340" s="38" t="s">
        <v>644</v>
      </c>
      <c r="C340" s="33">
        <v>41375</v>
      </c>
      <c r="D340" s="28" t="s">
        <v>546</v>
      </c>
      <c r="E340" s="31"/>
      <c r="F340" s="58">
        <v>510250</v>
      </c>
      <c r="G340" s="58">
        <v>102050</v>
      </c>
    </row>
    <row r="341" spans="1:7" ht="40.5" customHeight="1">
      <c r="A341" s="30"/>
      <c r="B341" s="38" t="s">
        <v>645</v>
      </c>
      <c r="C341" s="33">
        <v>41375</v>
      </c>
      <c r="D341" s="28" t="s">
        <v>546</v>
      </c>
      <c r="E341" s="31"/>
      <c r="F341" s="58">
        <v>510250</v>
      </c>
      <c r="G341" s="58">
        <v>102050</v>
      </c>
    </row>
    <row r="342" spans="1:7" ht="40.5" customHeight="1">
      <c r="A342" s="30"/>
      <c r="B342" s="38" t="s">
        <v>646</v>
      </c>
      <c r="C342" s="33">
        <v>41375</v>
      </c>
      <c r="D342" s="28" t="s">
        <v>546</v>
      </c>
      <c r="E342" s="31"/>
      <c r="F342" s="58">
        <v>510250</v>
      </c>
      <c r="G342" s="58">
        <v>102050</v>
      </c>
    </row>
    <row r="343" spans="1:7" ht="40.5" customHeight="1">
      <c r="A343" s="30"/>
      <c r="B343" s="38" t="s">
        <v>647</v>
      </c>
      <c r="C343" s="33">
        <v>41375</v>
      </c>
      <c r="D343" s="28" t="s">
        <v>546</v>
      </c>
      <c r="E343" s="31"/>
      <c r="F343" s="58">
        <v>510250</v>
      </c>
      <c r="G343" s="58">
        <v>102050</v>
      </c>
    </row>
    <row r="344" spans="1:7" ht="40.5" customHeight="1">
      <c r="A344" s="30"/>
      <c r="B344" s="38" t="s">
        <v>648</v>
      </c>
      <c r="C344" s="33">
        <v>41375</v>
      </c>
      <c r="D344" s="28" t="s">
        <v>546</v>
      </c>
      <c r="E344" s="31"/>
      <c r="F344" s="58">
        <v>510250</v>
      </c>
      <c r="G344" s="58">
        <v>102050</v>
      </c>
    </row>
    <row r="345" spans="1:7" ht="40.5" customHeight="1">
      <c r="A345" s="30"/>
      <c r="B345" s="38" t="s">
        <v>649</v>
      </c>
      <c r="C345" s="33">
        <v>41375</v>
      </c>
      <c r="D345" s="28" t="s">
        <v>546</v>
      </c>
      <c r="E345" s="31"/>
      <c r="F345" s="58">
        <v>510250</v>
      </c>
      <c r="G345" s="58">
        <v>102050</v>
      </c>
    </row>
    <row r="346" spans="1:7" ht="40.5" customHeight="1">
      <c r="A346" s="30"/>
      <c r="B346" s="38" t="s">
        <v>650</v>
      </c>
      <c r="C346" s="33">
        <v>41375</v>
      </c>
      <c r="D346" s="28" t="s">
        <v>546</v>
      </c>
      <c r="E346" s="31"/>
      <c r="F346" s="58">
        <v>510250</v>
      </c>
      <c r="G346" s="58">
        <v>102050</v>
      </c>
    </row>
    <row r="347" spans="1:7" ht="40.5" customHeight="1">
      <c r="A347" s="30"/>
      <c r="B347" s="38" t="s">
        <v>651</v>
      </c>
      <c r="C347" s="33">
        <v>41375</v>
      </c>
      <c r="D347" s="28" t="s">
        <v>546</v>
      </c>
      <c r="E347" s="31"/>
      <c r="F347" s="58">
        <v>510250</v>
      </c>
      <c r="G347" s="58">
        <v>102050</v>
      </c>
    </row>
    <row r="348" spans="1:7" ht="40.5" customHeight="1">
      <c r="A348" s="30"/>
      <c r="B348" s="38" t="s">
        <v>652</v>
      </c>
      <c r="C348" s="33">
        <v>41375</v>
      </c>
      <c r="D348" s="28" t="s">
        <v>546</v>
      </c>
      <c r="E348" s="31"/>
      <c r="F348" s="58">
        <v>510250</v>
      </c>
      <c r="G348" s="58">
        <v>102050</v>
      </c>
    </row>
    <row r="349" spans="1:7" ht="40.5" customHeight="1">
      <c r="A349" s="30"/>
      <c r="B349" s="38" t="s">
        <v>653</v>
      </c>
      <c r="C349" s="33">
        <v>41375</v>
      </c>
      <c r="D349" s="28" t="s">
        <v>546</v>
      </c>
      <c r="E349" s="31"/>
      <c r="F349" s="58">
        <v>510250</v>
      </c>
      <c r="G349" s="58">
        <v>102050</v>
      </c>
    </row>
    <row r="350" spans="1:7" ht="40.5" customHeight="1">
      <c r="A350" s="30"/>
      <c r="B350" s="38" t="s">
        <v>654</v>
      </c>
      <c r="C350" s="33">
        <v>41375</v>
      </c>
      <c r="D350" s="28" t="s">
        <v>546</v>
      </c>
      <c r="E350" s="31"/>
      <c r="F350" s="58">
        <v>510250</v>
      </c>
      <c r="G350" s="58">
        <v>102050</v>
      </c>
    </row>
    <row r="351" spans="1:7" ht="40.5" customHeight="1">
      <c r="A351" s="30"/>
      <c r="B351" s="38" t="s">
        <v>655</v>
      </c>
      <c r="C351" s="33">
        <v>41375</v>
      </c>
      <c r="D351" s="28" t="s">
        <v>546</v>
      </c>
      <c r="E351" s="31"/>
      <c r="F351" s="58">
        <v>510250</v>
      </c>
      <c r="G351" s="58">
        <v>102050</v>
      </c>
    </row>
    <row r="352" spans="1:7" ht="40.5" customHeight="1">
      <c r="A352" s="30"/>
      <c r="B352" s="38" t="s">
        <v>656</v>
      </c>
      <c r="C352" s="33">
        <v>41375</v>
      </c>
      <c r="D352" s="28" t="s">
        <v>546</v>
      </c>
      <c r="E352" s="31"/>
      <c r="F352" s="58">
        <v>510250</v>
      </c>
      <c r="G352" s="58">
        <v>102050</v>
      </c>
    </row>
    <row r="353" spans="1:7" ht="40.5" customHeight="1">
      <c r="A353" s="30"/>
      <c r="B353" s="38" t="s">
        <v>657</v>
      </c>
      <c r="C353" s="33">
        <v>41375</v>
      </c>
      <c r="D353" s="28" t="s">
        <v>546</v>
      </c>
      <c r="E353" s="31"/>
      <c r="F353" s="58">
        <v>510250</v>
      </c>
      <c r="G353" s="58">
        <v>102050</v>
      </c>
    </row>
    <row r="354" spans="1:7" ht="40.5" customHeight="1">
      <c r="A354" s="30"/>
      <c r="B354" s="38" t="s">
        <v>658</v>
      </c>
      <c r="C354" s="33">
        <v>41375</v>
      </c>
      <c r="D354" s="28" t="s">
        <v>546</v>
      </c>
      <c r="E354" s="31"/>
      <c r="F354" s="58">
        <v>510250</v>
      </c>
      <c r="G354" s="58">
        <v>102050</v>
      </c>
    </row>
    <row r="355" spans="1:7" ht="40.5" customHeight="1">
      <c r="A355" s="30"/>
      <c r="B355" s="38" t="s">
        <v>656</v>
      </c>
      <c r="C355" s="33">
        <v>41375</v>
      </c>
      <c r="D355" s="28" t="s">
        <v>546</v>
      </c>
      <c r="E355" s="31"/>
      <c r="F355" s="58">
        <v>510250</v>
      </c>
      <c r="G355" s="58">
        <v>102050</v>
      </c>
    </row>
    <row r="356" spans="1:7" ht="68.25" customHeight="1">
      <c r="A356" s="30"/>
      <c r="B356" s="35" t="s">
        <v>611</v>
      </c>
      <c r="C356" s="33"/>
      <c r="D356" s="28"/>
      <c r="E356" s="31"/>
      <c r="F356" s="30"/>
      <c r="G356" s="30"/>
    </row>
    <row r="357" spans="1:7" ht="30">
      <c r="A357" s="30"/>
      <c r="B357" s="38" t="s">
        <v>609</v>
      </c>
      <c r="C357" s="63">
        <v>41365</v>
      </c>
      <c r="D357" s="28" t="s">
        <v>546</v>
      </c>
      <c r="E357" s="31"/>
      <c r="F357" s="64">
        <v>395833</v>
      </c>
      <c r="G357" s="64">
        <v>79166.6</v>
      </c>
    </row>
    <row r="358" spans="1:7" ht="30">
      <c r="A358" s="30"/>
      <c r="B358" s="38" t="s">
        <v>610</v>
      </c>
      <c r="C358" s="33">
        <v>41365</v>
      </c>
      <c r="D358" s="28" t="s">
        <v>546</v>
      </c>
      <c r="E358" s="31"/>
      <c r="F358" s="65">
        <v>395833</v>
      </c>
      <c r="G358" s="64">
        <v>79166.6</v>
      </c>
    </row>
    <row r="359" spans="1:7" ht="30">
      <c r="A359" s="30"/>
      <c r="B359" s="38" t="s">
        <v>612</v>
      </c>
      <c r="C359" s="33">
        <v>41365</v>
      </c>
      <c r="D359" s="28" t="s">
        <v>546</v>
      </c>
      <c r="E359" s="31"/>
      <c r="F359" s="64">
        <v>395833</v>
      </c>
      <c r="G359" s="64">
        <v>79166.6</v>
      </c>
    </row>
    <row r="360" spans="1:7" ht="30">
      <c r="A360" s="30"/>
      <c r="B360" s="38" t="s">
        <v>613</v>
      </c>
      <c r="C360" s="33">
        <v>41365</v>
      </c>
      <c r="D360" s="28" t="s">
        <v>546</v>
      </c>
      <c r="E360" s="31"/>
      <c r="F360" s="64">
        <v>395833</v>
      </c>
      <c r="G360" s="64">
        <v>79166.6</v>
      </c>
    </row>
    <row r="361" spans="1:7" ht="30">
      <c r="A361" s="30"/>
      <c r="B361" s="38" t="s">
        <v>614</v>
      </c>
      <c r="C361" s="33">
        <v>41365</v>
      </c>
      <c r="D361" s="28" t="s">
        <v>546</v>
      </c>
      <c r="E361" s="31"/>
      <c r="F361" s="64">
        <v>395833</v>
      </c>
      <c r="G361" s="64">
        <v>79166.6</v>
      </c>
    </row>
    <row r="362" spans="1:7" ht="30">
      <c r="A362" s="30"/>
      <c r="B362" s="38" t="s">
        <v>615</v>
      </c>
      <c r="C362" s="33">
        <v>41365</v>
      </c>
      <c r="D362" s="28" t="s">
        <v>546</v>
      </c>
      <c r="E362" s="31"/>
      <c r="F362" s="64">
        <v>395833</v>
      </c>
      <c r="G362" s="64">
        <v>79166.6</v>
      </c>
    </row>
    <row r="363" spans="1:7" ht="30">
      <c r="A363" s="30"/>
      <c r="B363" s="38" t="s">
        <v>616</v>
      </c>
      <c r="C363" s="33">
        <v>41365</v>
      </c>
      <c r="D363" s="28" t="s">
        <v>546</v>
      </c>
      <c r="E363" s="31"/>
      <c r="F363" s="64">
        <v>395833</v>
      </c>
      <c r="G363" s="64">
        <v>79166.6</v>
      </c>
    </row>
    <row r="364" spans="1:7" ht="30">
      <c r="A364" s="30"/>
      <c r="B364" s="38" t="s">
        <v>617</v>
      </c>
      <c r="C364" s="33">
        <v>41365</v>
      </c>
      <c r="D364" s="28" t="s">
        <v>546</v>
      </c>
      <c r="E364" s="31"/>
      <c r="F364" s="64">
        <v>395833</v>
      </c>
      <c r="G364" s="64">
        <v>79166.6</v>
      </c>
    </row>
    <row r="365" spans="1:7" ht="30">
      <c r="A365" s="30"/>
      <c r="B365" s="38" t="s">
        <v>618</v>
      </c>
      <c r="C365" s="33">
        <v>41365</v>
      </c>
      <c r="D365" s="28" t="s">
        <v>546</v>
      </c>
      <c r="E365" s="31"/>
      <c r="F365" s="64">
        <v>395833</v>
      </c>
      <c r="G365" s="64">
        <v>79166.6</v>
      </c>
    </row>
    <row r="366" spans="1:7" ht="30">
      <c r="A366" s="30"/>
      <c r="B366" s="38" t="s">
        <v>619</v>
      </c>
      <c r="C366" s="33">
        <v>41365</v>
      </c>
      <c r="D366" s="28" t="s">
        <v>546</v>
      </c>
      <c r="E366" s="31"/>
      <c r="F366" s="64">
        <v>395833</v>
      </c>
      <c r="G366" s="64">
        <v>79166.6</v>
      </c>
    </row>
    <row r="367" spans="1:7" ht="30">
      <c r="A367" s="30"/>
      <c r="B367" s="38" t="s">
        <v>620</v>
      </c>
      <c r="C367" s="33">
        <v>41365</v>
      </c>
      <c r="D367" s="28" t="s">
        <v>546</v>
      </c>
      <c r="E367" s="31"/>
      <c r="F367" s="64">
        <v>395833</v>
      </c>
      <c r="G367" s="64">
        <v>79166.6</v>
      </c>
    </row>
    <row r="368" spans="1:7" ht="30">
      <c r="A368" s="30"/>
      <c r="B368" s="38" t="s">
        <v>621</v>
      </c>
      <c r="C368" s="33">
        <v>41365</v>
      </c>
      <c r="D368" s="28" t="s">
        <v>546</v>
      </c>
      <c r="E368" s="31"/>
      <c r="F368" s="64">
        <v>395833</v>
      </c>
      <c r="G368" s="64">
        <v>79166.6</v>
      </c>
    </row>
    <row r="369" spans="1:7" ht="30">
      <c r="A369" s="30"/>
      <c r="B369" s="38" t="s">
        <v>622</v>
      </c>
      <c r="C369" s="33">
        <v>41365</v>
      </c>
      <c r="D369" s="28" t="s">
        <v>546</v>
      </c>
      <c r="E369" s="31"/>
      <c r="F369" s="64">
        <v>395833</v>
      </c>
      <c r="G369" s="64">
        <v>79166.6</v>
      </c>
    </row>
    <row r="370" spans="1:7" ht="30">
      <c r="A370" s="30"/>
      <c r="B370" s="38" t="s">
        <v>623</v>
      </c>
      <c r="C370" s="33">
        <v>41365</v>
      </c>
      <c r="D370" s="28" t="s">
        <v>546</v>
      </c>
      <c r="E370" s="31"/>
      <c r="F370" s="64">
        <v>395833</v>
      </c>
      <c r="G370" s="64">
        <v>79166.6</v>
      </c>
    </row>
    <row r="371" spans="1:7" ht="30">
      <c r="A371" s="30"/>
      <c r="B371" s="38" t="s">
        <v>624</v>
      </c>
      <c r="C371" s="33">
        <v>41365</v>
      </c>
      <c r="D371" s="28" t="s">
        <v>546</v>
      </c>
      <c r="E371" s="31"/>
      <c r="F371" s="64">
        <v>395833</v>
      </c>
      <c r="G371" s="64">
        <v>79166.6</v>
      </c>
    </row>
    <row r="372" spans="1:7" ht="30">
      <c r="A372" s="30"/>
      <c r="B372" s="38" t="s">
        <v>622</v>
      </c>
      <c r="C372" s="33">
        <v>41365</v>
      </c>
      <c r="D372" s="28" t="s">
        <v>546</v>
      </c>
      <c r="E372" s="57"/>
      <c r="F372" s="64">
        <v>395833</v>
      </c>
      <c r="G372" s="64">
        <v>79166.6</v>
      </c>
    </row>
    <row r="373" spans="1:7" ht="63">
      <c r="A373" s="30"/>
      <c r="B373" s="35" t="s">
        <v>625</v>
      </c>
      <c r="C373" s="33"/>
      <c r="D373" s="28"/>
      <c r="E373" s="31"/>
      <c r="F373" s="30"/>
      <c r="G373" s="30"/>
    </row>
    <row r="374" spans="1:7" ht="30">
      <c r="A374" s="30"/>
      <c r="B374" s="38" t="s">
        <v>609</v>
      </c>
      <c r="C374" s="63">
        <v>41365</v>
      </c>
      <c r="D374" s="28" t="s">
        <v>546</v>
      </c>
      <c r="E374" s="31"/>
      <c r="F374" s="64">
        <v>412500</v>
      </c>
      <c r="G374" s="64">
        <v>82500</v>
      </c>
    </row>
    <row r="375" spans="1:7" ht="30">
      <c r="A375" s="30"/>
      <c r="B375" s="38" t="s">
        <v>610</v>
      </c>
      <c r="C375" s="33">
        <v>41365</v>
      </c>
      <c r="D375" s="28" t="s">
        <v>546</v>
      </c>
      <c r="E375" s="31"/>
      <c r="F375" s="64">
        <v>412500</v>
      </c>
      <c r="G375" s="64">
        <v>82500</v>
      </c>
    </row>
    <row r="376" spans="1:7" ht="30">
      <c r="A376" s="30"/>
      <c r="B376" s="38" t="s">
        <v>612</v>
      </c>
      <c r="C376" s="33">
        <v>41365</v>
      </c>
      <c r="D376" s="28" t="s">
        <v>546</v>
      </c>
      <c r="E376" s="31"/>
      <c r="F376" s="64">
        <v>412500</v>
      </c>
      <c r="G376" s="64">
        <v>82500</v>
      </c>
    </row>
    <row r="377" spans="1:7" ht="30">
      <c r="A377" s="30"/>
      <c r="B377" s="38" t="s">
        <v>613</v>
      </c>
      <c r="C377" s="33">
        <v>41365</v>
      </c>
      <c r="D377" s="28" t="s">
        <v>546</v>
      </c>
      <c r="E377" s="31"/>
      <c r="F377" s="64">
        <v>412500</v>
      </c>
      <c r="G377" s="64">
        <v>82500</v>
      </c>
    </row>
    <row r="378" spans="1:7" ht="30">
      <c r="A378" s="30"/>
      <c r="B378" s="38" t="s">
        <v>614</v>
      </c>
      <c r="C378" s="33">
        <v>41365</v>
      </c>
      <c r="D378" s="28" t="s">
        <v>546</v>
      </c>
      <c r="E378" s="31"/>
      <c r="F378" s="64">
        <v>412500</v>
      </c>
      <c r="G378" s="64">
        <v>82500</v>
      </c>
    </row>
    <row r="379" spans="1:7" ht="30">
      <c r="A379" s="30"/>
      <c r="B379" s="38" t="s">
        <v>615</v>
      </c>
      <c r="C379" s="33">
        <v>41365</v>
      </c>
      <c r="D379" s="28" t="s">
        <v>546</v>
      </c>
      <c r="E379" s="31"/>
      <c r="F379" s="64">
        <v>412500</v>
      </c>
      <c r="G379" s="64">
        <v>82500</v>
      </c>
    </row>
    <row r="380" spans="1:7" ht="30">
      <c r="A380" s="30"/>
      <c r="B380" s="38" t="s">
        <v>616</v>
      </c>
      <c r="C380" s="33">
        <v>41365</v>
      </c>
      <c r="D380" s="28" t="s">
        <v>546</v>
      </c>
      <c r="E380" s="31"/>
      <c r="F380" s="64">
        <v>412500</v>
      </c>
      <c r="G380" s="64">
        <v>82500</v>
      </c>
    </row>
    <row r="381" spans="1:7" ht="30">
      <c r="A381" s="30"/>
      <c r="B381" s="38" t="s">
        <v>617</v>
      </c>
      <c r="C381" s="33">
        <v>41365</v>
      </c>
      <c r="D381" s="28" t="s">
        <v>546</v>
      </c>
      <c r="E381" s="31"/>
      <c r="F381" s="64">
        <v>412500</v>
      </c>
      <c r="G381" s="64">
        <v>82500</v>
      </c>
    </row>
    <row r="382" spans="1:7" ht="30">
      <c r="A382" s="30"/>
      <c r="B382" s="38" t="s">
        <v>618</v>
      </c>
      <c r="C382" s="33">
        <v>41365</v>
      </c>
      <c r="D382" s="28" t="s">
        <v>546</v>
      </c>
      <c r="E382" s="31"/>
      <c r="F382" s="64">
        <v>412500</v>
      </c>
      <c r="G382" s="64">
        <v>82500</v>
      </c>
    </row>
    <row r="383" spans="1:7" ht="30">
      <c r="A383" s="30"/>
      <c r="B383" s="38" t="s">
        <v>619</v>
      </c>
      <c r="C383" s="33">
        <v>41365</v>
      </c>
      <c r="D383" s="28" t="s">
        <v>546</v>
      </c>
      <c r="E383" s="31"/>
      <c r="F383" s="64">
        <v>412500</v>
      </c>
      <c r="G383" s="64">
        <v>82500</v>
      </c>
    </row>
    <row r="384" spans="1:7" ht="30">
      <c r="A384" s="30"/>
      <c r="B384" s="38" t="s">
        <v>620</v>
      </c>
      <c r="C384" s="33">
        <v>41365</v>
      </c>
      <c r="D384" s="28" t="s">
        <v>546</v>
      </c>
      <c r="E384" s="31"/>
      <c r="F384" s="64">
        <v>412500</v>
      </c>
      <c r="G384" s="64">
        <v>82500</v>
      </c>
    </row>
    <row r="385" spans="1:7" ht="30">
      <c r="A385" s="30"/>
      <c r="B385" s="38" t="s">
        <v>621</v>
      </c>
      <c r="C385" s="33">
        <v>41365</v>
      </c>
      <c r="D385" s="28" t="s">
        <v>546</v>
      </c>
      <c r="E385" s="31"/>
      <c r="F385" s="64">
        <v>412500</v>
      </c>
      <c r="G385" s="64">
        <v>82500</v>
      </c>
    </row>
    <row r="386" spans="1:7" ht="34.5" customHeight="1">
      <c r="A386" s="30"/>
      <c r="B386" s="38" t="s">
        <v>622</v>
      </c>
      <c r="C386" s="33">
        <v>41365</v>
      </c>
      <c r="D386" s="28" t="s">
        <v>546</v>
      </c>
      <c r="E386" s="31"/>
      <c r="F386" s="64">
        <v>412500</v>
      </c>
      <c r="G386" s="64">
        <v>82500</v>
      </c>
    </row>
    <row r="387" spans="1:7" ht="30.75" customHeight="1">
      <c r="A387" s="30"/>
      <c r="B387" s="38" t="s">
        <v>623</v>
      </c>
      <c r="C387" s="33">
        <v>41365</v>
      </c>
      <c r="D387" s="28" t="s">
        <v>546</v>
      </c>
      <c r="E387" s="31"/>
      <c r="F387" s="64">
        <v>412500</v>
      </c>
      <c r="G387" s="64">
        <v>82500</v>
      </c>
    </row>
    <row r="388" spans="1:7" ht="33.75" customHeight="1">
      <c r="A388" s="30"/>
      <c r="B388" s="38" t="s">
        <v>624</v>
      </c>
      <c r="C388" s="33">
        <v>41365</v>
      </c>
      <c r="D388" s="28" t="s">
        <v>546</v>
      </c>
      <c r="E388" s="31"/>
      <c r="F388" s="64">
        <v>412500</v>
      </c>
      <c r="G388" s="64">
        <v>82500</v>
      </c>
    </row>
    <row r="389" spans="1:7" ht="41.25" customHeight="1">
      <c r="A389" s="30"/>
      <c r="B389" s="38" t="s">
        <v>622</v>
      </c>
      <c r="C389" s="33">
        <v>41365</v>
      </c>
      <c r="D389" s="28" t="s">
        <v>546</v>
      </c>
      <c r="E389" s="31"/>
      <c r="F389" s="64">
        <v>412500</v>
      </c>
      <c r="G389" s="64">
        <v>82500</v>
      </c>
    </row>
    <row r="394" spans="2:6" ht="15">
      <c r="B394" s="34" t="s">
        <v>482</v>
      </c>
      <c r="E394" s="22" t="s">
        <v>483</v>
      </c>
      <c r="F39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8"/>
  <sheetViews>
    <sheetView zoomScale="85" zoomScaleNormal="85" zoomScalePageLayoutView="0" workbookViewId="0" topLeftCell="A1">
      <selection activeCell="B15" sqref="B1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">
      <c r="A5" s="221" t="s">
        <v>673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41487</v>
      </c>
      <c r="D34" s="28" t="s">
        <v>592</v>
      </c>
      <c r="E34" s="31"/>
      <c r="F34" s="47">
        <v>1106218</v>
      </c>
      <c r="G34" s="39">
        <v>221243.6</v>
      </c>
    </row>
    <row r="35" spans="1:7" ht="50.25" customHeight="1">
      <c r="A35" s="30"/>
      <c r="B35" s="52" t="s">
        <v>593</v>
      </c>
      <c r="C35" s="59">
        <v>41487</v>
      </c>
      <c r="D35" s="28" t="s">
        <v>592</v>
      </c>
      <c r="E35" s="31"/>
      <c r="F35" s="47">
        <v>1245680</v>
      </c>
      <c r="G35" s="39">
        <v>249136</v>
      </c>
    </row>
    <row r="36" spans="1:7" ht="50.25" customHeight="1">
      <c r="A36" s="30"/>
      <c r="B36" s="52" t="s">
        <v>594</v>
      </c>
      <c r="C36" s="59">
        <v>41487</v>
      </c>
      <c r="D36" s="28" t="s">
        <v>592</v>
      </c>
      <c r="E36" s="31"/>
      <c r="F36" s="47">
        <v>1326920</v>
      </c>
      <c r="G36" s="39">
        <v>265384</v>
      </c>
    </row>
    <row r="37" spans="1:7" ht="50.25" customHeight="1">
      <c r="A37" s="30"/>
      <c r="B37" s="52" t="s">
        <v>595</v>
      </c>
      <c r="C37" s="59">
        <v>41487</v>
      </c>
      <c r="D37" s="28" t="s">
        <v>592</v>
      </c>
      <c r="E37" s="31"/>
      <c r="F37" s="47">
        <v>1448780</v>
      </c>
      <c r="G37" s="39">
        <v>289756</v>
      </c>
    </row>
    <row r="38" spans="1:7" ht="50.25" customHeight="1">
      <c r="A38" s="30"/>
      <c r="B38" s="52" t="s">
        <v>603</v>
      </c>
      <c r="C38" s="59">
        <v>41487</v>
      </c>
      <c r="D38" s="28" t="s">
        <v>592</v>
      </c>
      <c r="E38" s="31"/>
      <c r="F38" s="47">
        <v>1106218</v>
      </c>
      <c r="G38" s="39">
        <v>221243.6</v>
      </c>
    </row>
    <row r="39" spans="1:7" ht="50.25" customHeight="1">
      <c r="A39" s="30"/>
      <c r="B39" s="52" t="s">
        <v>596</v>
      </c>
      <c r="C39" s="59">
        <v>41487</v>
      </c>
      <c r="D39" s="28" t="s">
        <v>592</v>
      </c>
      <c r="E39" s="31"/>
      <c r="F39" s="47">
        <v>1245680</v>
      </c>
      <c r="G39" s="39">
        <v>249136</v>
      </c>
    </row>
    <row r="40" spans="1:7" ht="50.25" customHeight="1">
      <c r="A40" s="30"/>
      <c r="B40" s="52" t="s">
        <v>659</v>
      </c>
      <c r="C40" s="59">
        <v>41487</v>
      </c>
      <c r="D40" s="28" t="s">
        <v>592</v>
      </c>
      <c r="E40" s="31"/>
      <c r="F40" s="47">
        <v>1326920</v>
      </c>
      <c r="G40" s="39">
        <v>265384</v>
      </c>
    </row>
    <row r="41" spans="1:7" ht="50.25" customHeight="1">
      <c r="A41" s="30"/>
      <c r="B41" s="52" t="s">
        <v>660</v>
      </c>
      <c r="C41" s="59">
        <v>41487</v>
      </c>
      <c r="D41" s="28" t="s">
        <v>592</v>
      </c>
      <c r="E41" s="31"/>
      <c r="F41" s="47">
        <v>1448780</v>
      </c>
      <c r="G41" s="39">
        <v>289756</v>
      </c>
    </row>
    <row r="42" spans="1:7" ht="50.25" customHeight="1">
      <c r="A42" s="30"/>
      <c r="B42" s="52" t="s">
        <v>597</v>
      </c>
      <c r="C42" s="59">
        <v>41487</v>
      </c>
      <c r="D42" s="28" t="s">
        <v>592</v>
      </c>
      <c r="E42" s="31"/>
      <c r="F42" s="47">
        <v>1446072</v>
      </c>
      <c r="G42" s="39">
        <v>289214.4</v>
      </c>
    </row>
    <row r="43" spans="1:7" ht="50.25" customHeight="1">
      <c r="A43" s="30"/>
      <c r="B43" s="52" t="s">
        <v>598</v>
      </c>
      <c r="C43" s="59">
        <v>41487</v>
      </c>
      <c r="D43" s="28" t="s">
        <v>592</v>
      </c>
      <c r="E43" s="31"/>
      <c r="F43" s="47">
        <v>1509710</v>
      </c>
      <c r="G43" s="39">
        <v>301942</v>
      </c>
    </row>
    <row r="44" spans="1:7" ht="50.25" customHeight="1">
      <c r="A44" s="30"/>
      <c r="B44" s="52" t="s">
        <v>599</v>
      </c>
      <c r="C44" s="59">
        <v>41487</v>
      </c>
      <c r="D44" s="28" t="s">
        <v>592</v>
      </c>
      <c r="E44" s="31"/>
      <c r="F44" s="47">
        <v>1570640</v>
      </c>
      <c r="G44" s="39">
        <v>314128</v>
      </c>
    </row>
    <row r="45" spans="1:7" ht="50.25" customHeight="1">
      <c r="A45" s="30"/>
      <c r="B45" s="52" t="s">
        <v>600</v>
      </c>
      <c r="C45" s="59">
        <v>41487</v>
      </c>
      <c r="D45" s="28" t="s">
        <v>592</v>
      </c>
      <c r="E45" s="31"/>
      <c r="F45" s="47">
        <v>1446072</v>
      </c>
      <c r="G45" s="39">
        <v>289214.4</v>
      </c>
    </row>
    <row r="46" spans="1:7" ht="50.25" customHeight="1">
      <c r="A46" s="30"/>
      <c r="B46" s="52" t="s">
        <v>661</v>
      </c>
      <c r="C46" s="59">
        <v>41487</v>
      </c>
      <c r="D46" s="28" t="s">
        <v>592</v>
      </c>
      <c r="E46" s="31"/>
      <c r="F46" s="47">
        <v>1509710</v>
      </c>
      <c r="G46" s="39">
        <v>301942</v>
      </c>
    </row>
    <row r="47" spans="1:7" ht="50.25" customHeight="1">
      <c r="A47" s="30"/>
      <c r="B47" s="52" t="s">
        <v>662</v>
      </c>
      <c r="C47" s="59">
        <v>41487</v>
      </c>
      <c r="D47" s="28" t="s">
        <v>592</v>
      </c>
      <c r="E47" s="31"/>
      <c r="F47" s="47">
        <v>1570640</v>
      </c>
      <c r="G47" s="39">
        <v>314128</v>
      </c>
    </row>
    <row r="48" spans="1:7" ht="50.25" customHeight="1">
      <c r="A48" s="30"/>
      <c r="B48" s="52" t="s">
        <v>666</v>
      </c>
      <c r="C48" s="59">
        <v>41487</v>
      </c>
      <c r="D48" s="28" t="s">
        <v>592</v>
      </c>
      <c r="E48" s="31"/>
      <c r="F48" s="47">
        <v>2531980</v>
      </c>
      <c r="G48" s="39">
        <v>506396</v>
      </c>
    </row>
    <row r="49" spans="1:7" ht="50.25" customHeight="1">
      <c r="A49" s="30"/>
      <c r="B49" s="52" t="s">
        <v>667</v>
      </c>
      <c r="C49" s="59">
        <v>41487</v>
      </c>
      <c r="D49" s="28" t="s">
        <v>592</v>
      </c>
      <c r="E49" s="31"/>
      <c r="F49" s="47">
        <v>2531980</v>
      </c>
      <c r="G49" s="39">
        <v>506396</v>
      </c>
    </row>
    <row r="50" spans="1:7" ht="50.25" customHeight="1">
      <c r="A50" s="30"/>
      <c r="B50" s="52" t="s">
        <v>668</v>
      </c>
      <c r="C50" s="59">
        <v>41487</v>
      </c>
      <c r="D50" s="28" t="s">
        <v>592</v>
      </c>
      <c r="E50" s="31"/>
      <c r="F50" s="47">
        <v>2531980</v>
      </c>
      <c r="G50" s="39">
        <v>506396</v>
      </c>
    </row>
    <row r="51" spans="1:7" ht="50.25" customHeight="1">
      <c r="A51" s="30"/>
      <c r="B51" s="52" t="s">
        <v>669</v>
      </c>
      <c r="C51" s="59">
        <v>41487</v>
      </c>
      <c r="D51" s="28" t="s">
        <v>592</v>
      </c>
      <c r="E51" s="31"/>
      <c r="F51" s="47">
        <v>2531980</v>
      </c>
      <c r="G51" s="39">
        <v>506396</v>
      </c>
    </row>
    <row r="52" spans="1:9" ht="36" customHeight="1">
      <c r="A52" s="30"/>
      <c r="B52" s="38"/>
      <c r="C52" s="59"/>
      <c r="D52" s="28"/>
      <c r="E52" s="31"/>
      <c r="F52" s="39"/>
      <c r="G52" s="39"/>
      <c r="I52" s="61"/>
    </row>
    <row r="53" spans="1:7" ht="45.75" customHeight="1">
      <c r="A53" s="30"/>
      <c r="B53" s="37" t="s">
        <v>378</v>
      </c>
      <c r="C53" s="30"/>
      <c r="D53" s="30"/>
      <c r="E53" s="31"/>
      <c r="F53" s="30"/>
      <c r="G53" s="39"/>
    </row>
    <row r="54" spans="1:7" ht="45.75" customHeight="1">
      <c r="A54" s="30"/>
      <c r="B54" s="38" t="s">
        <v>604</v>
      </c>
      <c r="C54" s="59">
        <v>41487</v>
      </c>
      <c r="D54" s="28" t="s">
        <v>373</v>
      </c>
      <c r="E54" s="31"/>
      <c r="F54" s="39">
        <v>1460000</v>
      </c>
      <c r="G54" s="39">
        <v>292000</v>
      </c>
    </row>
    <row r="55" spans="1:7" ht="45.75" customHeight="1">
      <c r="A55" s="30"/>
      <c r="B55" s="38" t="s">
        <v>605</v>
      </c>
      <c r="C55" s="59">
        <v>41487</v>
      </c>
      <c r="D55" s="28" t="s">
        <v>373</v>
      </c>
      <c r="E55" s="31"/>
      <c r="F55" s="39">
        <v>1600000</v>
      </c>
      <c r="G55" s="39">
        <v>320000</v>
      </c>
    </row>
    <row r="56" spans="1:7" ht="45.75" customHeight="1">
      <c r="A56" s="30"/>
      <c r="B56" s="38" t="s">
        <v>606</v>
      </c>
      <c r="C56" s="59">
        <v>41487</v>
      </c>
      <c r="D56" s="28" t="s">
        <v>373</v>
      </c>
      <c r="E56" s="31"/>
      <c r="F56" s="39">
        <v>1460000</v>
      </c>
      <c r="G56" s="39">
        <v>292000</v>
      </c>
    </row>
    <row r="57" spans="1:7" ht="45.75" customHeight="1">
      <c r="A57" s="30"/>
      <c r="B57" s="38" t="s">
        <v>607</v>
      </c>
      <c r="C57" s="59">
        <v>41487</v>
      </c>
      <c r="D57" s="28" t="s">
        <v>373</v>
      </c>
      <c r="E57" s="31"/>
      <c r="F57" s="39">
        <v>1600000</v>
      </c>
      <c r="G57" s="39">
        <v>320000</v>
      </c>
    </row>
    <row r="58" spans="1:7" ht="45.75" customHeight="1">
      <c r="A58" s="30"/>
      <c r="B58" s="38" t="s">
        <v>526</v>
      </c>
      <c r="C58" s="59">
        <v>41487</v>
      </c>
      <c r="D58" s="28" t="s">
        <v>373</v>
      </c>
      <c r="E58" s="31"/>
      <c r="F58" s="39">
        <v>2525000</v>
      </c>
      <c r="G58" s="39">
        <v>505000</v>
      </c>
    </row>
    <row r="59" spans="1:7" ht="45.75" customHeight="1">
      <c r="A59" s="30"/>
      <c r="B59" s="38" t="s">
        <v>527</v>
      </c>
      <c r="C59" s="59">
        <v>41487</v>
      </c>
      <c r="D59" s="28" t="s">
        <v>373</v>
      </c>
      <c r="E59" s="31"/>
      <c r="F59" s="39">
        <v>2700000</v>
      </c>
      <c r="G59" s="39">
        <v>540000</v>
      </c>
    </row>
    <row r="60" spans="1:7" ht="45.75" customHeight="1">
      <c r="A60" s="30"/>
      <c r="B60" s="38" t="s">
        <v>528</v>
      </c>
      <c r="C60" s="59">
        <v>41487</v>
      </c>
      <c r="D60" s="28" t="s">
        <v>373</v>
      </c>
      <c r="E60" s="31"/>
      <c r="F60" s="39">
        <v>2525000</v>
      </c>
      <c r="G60" s="39">
        <v>505000</v>
      </c>
    </row>
    <row r="61" spans="1:7" ht="45.75" customHeight="1">
      <c r="A61" s="30"/>
      <c r="B61" s="38" t="s">
        <v>608</v>
      </c>
      <c r="C61" s="59">
        <v>41487</v>
      </c>
      <c r="D61" s="28" t="s">
        <v>373</v>
      </c>
      <c r="E61" s="31"/>
      <c r="F61" s="39">
        <v>2700000</v>
      </c>
      <c r="G61" s="39">
        <v>540000</v>
      </c>
    </row>
    <row r="62" spans="1:7" ht="45.75" customHeight="1">
      <c r="A62" s="30"/>
      <c r="B62" s="38" t="s">
        <v>530</v>
      </c>
      <c r="C62" s="59">
        <v>41487</v>
      </c>
      <c r="D62" s="28" t="s">
        <v>373</v>
      </c>
      <c r="E62" s="31"/>
      <c r="F62" s="39">
        <v>2525000</v>
      </c>
      <c r="G62" s="39">
        <v>505000</v>
      </c>
    </row>
    <row r="63" spans="1:7" ht="45.75" customHeight="1">
      <c r="A63" s="30"/>
      <c r="B63" s="38" t="s">
        <v>531</v>
      </c>
      <c r="C63" s="59">
        <v>41487</v>
      </c>
      <c r="D63" s="28" t="s">
        <v>373</v>
      </c>
      <c r="E63" s="31"/>
      <c r="F63" s="39">
        <v>2700000</v>
      </c>
      <c r="G63" s="39">
        <v>540000</v>
      </c>
    </row>
    <row r="64" spans="1:7" ht="45.75" customHeight="1">
      <c r="A64" s="30"/>
      <c r="B64" s="38" t="s">
        <v>532</v>
      </c>
      <c r="C64" s="59">
        <v>41487</v>
      </c>
      <c r="D64" s="28" t="s">
        <v>373</v>
      </c>
      <c r="E64" s="31"/>
      <c r="F64" s="39">
        <v>2525000</v>
      </c>
      <c r="G64" s="39">
        <v>505000</v>
      </c>
    </row>
    <row r="65" spans="1:7" ht="45.75" customHeight="1">
      <c r="A65" s="30"/>
      <c r="B65" s="38" t="s">
        <v>533</v>
      </c>
      <c r="C65" s="59">
        <v>41487</v>
      </c>
      <c r="D65" s="28" t="s">
        <v>373</v>
      </c>
      <c r="E65" s="31"/>
      <c r="F65" s="39">
        <v>2700000</v>
      </c>
      <c r="G65" s="39">
        <v>540000</v>
      </c>
    </row>
    <row r="66" spans="1:7" ht="45.75" customHeight="1">
      <c r="A66" s="30"/>
      <c r="B66" s="38" t="s">
        <v>534</v>
      </c>
      <c r="C66" s="59">
        <v>41487</v>
      </c>
      <c r="D66" s="28" t="s">
        <v>373</v>
      </c>
      <c r="E66" s="31"/>
      <c r="F66" s="39">
        <v>2525000</v>
      </c>
      <c r="G66" s="39">
        <v>505000</v>
      </c>
    </row>
    <row r="67" spans="1:7" ht="45.75" customHeight="1">
      <c r="A67" s="30"/>
      <c r="B67" s="38" t="s">
        <v>535</v>
      </c>
      <c r="C67" s="59">
        <v>41487</v>
      </c>
      <c r="D67" s="28" t="s">
        <v>373</v>
      </c>
      <c r="E67" s="31"/>
      <c r="F67" s="39">
        <v>2700000</v>
      </c>
      <c r="G67" s="39">
        <v>540000</v>
      </c>
    </row>
    <row r="68" spans="1:7" ht="45.75" customHeight="1">
      <c r="A68" s="30"/>
      <c r="B68" s="38" t="s">
        <v>536</v>
      </c>
      <c r="C68" s="59">
        <v>41487</v>
      </c>
      <c r="D68" s="28" t="s">
        <v>373</v>
      </c>
      <c r="E68" s="31"/>
      <c r="F68" s="39">
        <v>2525000</v>
      </c>
      <c r="G68" s="39">
        <v>505000</v>
      </c>
    </row>
    <row r="69" spans="1:7" ht="45.75" customHeight="1">
      <c r="A69" s="30"/>
      <c r="B69" s="38" t="s">
        <v>537</v>
      </c>
      <c r="C69" s="59">
        <v>41487</v>
      </c>
      <c r="D69" s="28" t="s">
        <v>373</v>
      </c>
      <c r="E69" s="31"/>
      <c r="F69" s="39">
        <v>2700000</v>
      </c>
      <c r="G69" s="39">
        <v>540000</v>
      </c>
    </row>
    <row r="70" spans="1:7" ht="42" customHeight="1">
      <c r="A70" s="30"/>
      <c r="B70" s="37" t="s">
        <v>377</v>
      </c>
      <c r="C70" s="30"/>
      <c r="D70" s="30"/>
      <c r="E70" s="31"/>
      <c r="F70" s="40"/>
      <c r="G70" s="39"/>
    </row>
    <row r="71" spans="1:7" ht="30" customHeight="1">
      <c r="A71" s="15" t="s">
        <v>406</v>
      </c>
      <c r="B71" s="38" t="s">
        <v>449</v>
      </c>
      <c r="C71" s="18">
        <v>41091</v>
      </c>
      <c r="D71" s="28" t="s">
        <v>373</v>
      </c>
      <c r="E71" s="31"/>
      <c r="F71" s="39">
        <v>1815165</v>
      </c>
      <c r="G71" s="39">
        <v>363033</v>
      </c>
    </row>
    <row r="72" spans="1:7" ht="30" customHeight="1">
      <c r="A72" s="15" t="s">
        <v>407</v>
      </c>
      <c r="B72" s="38" t="s">
        <v>450</v>
      </c>
      <c r="C72" s="18">
        <v>41091</v>
      </c>
      <c r="D72" s="28" t="s">
        <v>373</v>
      </c>
      <c r="E72" s="31"/>
      <c r="F72" s="39">
        <v>1549790</v>
      </c>
      <c r="G72" s="39">
        <v>309958</v>
      </c>
    </row>
    <row r="73" spans="1:7" ht="30" customHeight="1">
      <c r="A73" s="30"/>
      <c r="B73" s="38" t="s">
        <v>451</v>
      </c>
      <c r="C73" s="18">
        <v>41091</v>
      </c>
      <c r="D73" s="28" t="s">
        <v>373</v>
      </c>
      <c r="E73" s="31"/>
      <c r="F73" s="39">
        <v>1889470</v>
      </c>
      <c r="G73" s="39">
        <v>377894</v>
      </c>
    </row>
    <row r="74" spans="1:7" ht="30" customHeight="1">
      <c r="A74" s="30"/>
      <c r="B74" s="38" t="s">
        <v>452</v>
      </c>
      <c r="C74" s="18">
        <v>41091</v>
      </c>
      <c r="D74" s="28" t="s">
        <v>373</v>
      </c>
      <c r="E74" s="31"/>
      <c r="F74" s="39">
        <v>1815165</v>
      </c>
      <c r="G74" s="39">
        <v>363033</v>
      </c>
    </row>
    <row r="75" spans="1:7" ht="30" customHeight="1">
      <c r="A75" s="30"/>
      <c r="B75" s="38" t="s">
        <v>453</v>
      </c>
      <c r="C75" s="18">
        <v>41487</v>
      </c>
      <c r="D75" s="28" t="s">
        <v>373</v>
      </c>
      <c r="E75" s="31"/>
      <c r="F75" s="39">
        <v>2119600</v>
      </c>
      <c r="G75" s="39">
        <v>423920</v>
      </c>
    </row>
    <row r="76" spans="1:7" ht="30" customHeight="1">
      <c r="A76" s="30"/>
      <c r="B76" s="38" t="s">
        <v>454</v>
      </c>
      <c r="C76" s="18">
        <v>41487</v>
      </c>
      <c r="D76" s="28" t="s">
        <v>373</v>
      </c>
      <c r="E76" s="31"/>
      <c r="F76" s="39">
        <v>2119600</v>
      </c>
      <c r="G76" s="39">
        <v>423920</v>
      </c>
    </row>
    <row r="77" spans="1:7" ht="31.5">
      <c r="A77" s="30"/>
      <c r="B77" s="37" t="s">
        <v>402</v>
      </c>
      <c r="C77" s="30"/>
      <c r="D77" s="30"/>
      <c r="E77" s="31"/>
      <c r="F77" s="42"/>
      <c r="G77" s="39"/>
    </row>
    <row r="78" spans="1:7" ht="30" customHeight="1">
      <c r="A78" s="30"/>
      <c r="B78" s="38" t="s">
        <v>379</v>
      </c>
      <c r="C78" s="18">
        <v>41091</v>
      </c>
      <c r="D78" s="28" t="s">
        <v>373</v>
      </c>
      <c r="E78" s="31"/>
      <c r="F78" s="39">
        <v>3024404.25</v>
      </c>
      <c r="G78" s="39">
        <v>604880.85</v>
      </c>
    </row>
    <row r="79" spans="1:7" ht="30" customHeight="1">
      <c r="A79" s="30"/>
      <c r="B79" s="38" t="s">
        <v>380</v>
      </c>
      <c r="C79" s="18">
        <v>41091</v>
      </c>
      <c r="D79" s="28" t="s">
        <v>373</v>
      </c>
      <c r="E79" s="31"/>
      <c r="F79" s="39">
        <v>3680954.55</v>
      </c>
      <c r="G79" s="39">
        <v>736190.91</v>
      </c>
    </row>
    <row r="80" spans="1:7" ht="30" customHeight="1">
      <c r="A80" s="30"/>
      <c r="B80" s="38" t="s">
        <v>381</v>
      </c>
      <c r="C80" s="18">
        <v>41091</v>
      </c>
      <c r="D80" s="28" t="s">
        <v>373</v>
      </c>
      <c r="E80" s="31"/>
      <c r="F80" s="39">
        <v>4967550</v>
      </c>
      <c r="G80" s="39">
        <v>993510</v>
      </c>
    </row>
    <row r="81" spans="1:7" ht="30" customHeight="1">
      <c r="A81" s="30"/>
      <c r="B81" s="38" t="s">
        <v>382</v>
      </c>
      <c r="C81" s="18">
        <v>41091</v>
      </c>
      <c r="D81" s="28" t="s">
        <v>373</v>
      </c>
      <c r="E81" s="31"/>
      <c r="F81" s="39">
        <v>5650612.8</v>
      </c>
      <c r="G81" s="39">
        <v>1130122.56</v>
      </c>
    </row>
    <row r="82" spans="1:7" ht="30" customHeight="1">
      <c r="A82" s="30"/>
      <c r="B82" s="38" t="s">
        <v>383</v>
      </c>
      <c r="C82" s="18">
        <v>41091</v>
      </c>
      <c r="D82" s="28" t="s">
        <v>373</v>
      </c>
      <c r="E82" s="31"/>
      <c r="F82" s="39">
        <v>4027242.4499999997</v>
      </c>
      <c r="G82" s="39">
        <v>805448.49</v>
      </c>
    </row>
    <row r="83" spans="1:7" ht="30" customHeight="1">
      <c r="A83" s="30"/>
      <c r="B83" s="38" t="s">
        <v>384</v>
      </c>
      <c r="C83" s="18">
        <v>41091</v>
      </c>
      <c r="D83" s="28" t="s">
        <v>373</v>
      </c>
      <c r="E83" s="31"/>
      <c r="F83" s="39">
        <v>5183536.05</v>
      </c>
      <c r="G83" s="39">
        <v>1036707.21</v>
      </c>
    </row>
    <row r="84" spans="1:7" ht="30" customHeight="1">
      <c r="A84" s="30"/>
      <c r="B84" s="38" t="s">
        <v>385</v>
      </c>
      <c r="C84" s="18">
        <v>41091</v>
      </c>
      <c r="D84" s="28" t="s">
        <v>373</v>
      </c>
      <c r="E84" s="31"/>
      <c r="F84" s="39">
        <v>45139882.199999996</v>
      </c>
      <c r="G84" s="39">
        <v>9027976.44</v>
      </c>
    </row>
    <row r="85" spans="1:7" ht="30" customHeight="1">
      <c r="A85" s="30"/>
      <c r="B85" s="38" t="s">
        <v>386</v>
      </c>
      <c r="C85" s="18">
        <v>41091</v>
      </c>
      <c r="D85" s="28" t="s">
        <v>373</v>
      </c>
      <c r="E85" s="31"/>
      <c r="F85" s="39">
        <v>3032352.75</v>
      </c>
      <c r="G85" s="39">
        <v>606470.55</v>
      </c>
    </row>
    <row r="86" spans="1:7" ht="30" customHeight="1">
      <c r="A86" s="30"/>
      <c r="B86" s="38" t="s">
        <v>387</v>
      </c>
      <c r="C86" s="18">
        <v>41091</v>
      </c>
      <c r="D86" s="28" t="s">
        <v>373</v>
      </c>
      <c r="E86" s="31"/>
      <c r="F86" s="39">
        <v>3874689</v>
      </c>
      <c r="G86" s="39">
        <v>774937.8</v>
      </c>
    </row>
    <row r="87" spans="1:7" ht="30" customHeight="1">
      <c r="A87" s="30"/>
      <c r="B87" s="38" t="s">
        <v>390</v>
      </c>
      <c r="C87" s="18">
        <v>41091</v>
      </c>
      <c r="D87" s="28" t="s">
        <v>373</v>
      </c>
      <c r="E87" s="31"/>
      <c r="F87" s="39">
        <v>4226364</v>
      </c>
      <c r="G87" s="39">
        <v>1782900.9482000002</v>
      </c>
    </row>
    <row r="88" spans="1:7" ht="30" customHeight="1">
      <c r="A88" s="30"/>
      <c r="B88" s="38" t="s">
        <v>391</v>
      </c>
      <c r="C88" s="18">
        <v>41091</v>
      </c>
      <c r="D88" s="28" t="s">
        <v>373</v>
      </c>
      <c r="E88" s="31"/>
      <c r="F88" s="39">
        <v>5495477.399999999</v>
      </c>
      <c r="G88" s="39">
        <v>1099095.48</v>
      </c>
    </row>
    <row r="89" spans="1:7" ht="30" customHeight="1">
      <c r="A89" s="30"/>
      <c r="B89" s="38" t="s">
        <v>392</v>
      </c>
      <c r="C89" s="18">
        <v>41091</v>
      </c>
      <c r="D89" s="28" t="s">
        <v>373</v>
      </c>
      <c r="E89" s="31"/>
      <c r="F89" s="39">
        <v>47946507</v>
      </c>
      <c r="G89" s="39">
        <v>9589301.4</v>
      </c>
    </row>
    <row r="90" spans="1:7" ht="30" customHeight="1">
      <c r="A90" s="30"/>
      <c r="B90" s="38" t="s">
        <v>488</v>
      </c>
      <c r="C90" s="18">
        <v>41091</v>
      </c>
      <c r="D90" s="28" t="s">
        <v>373</v>
      </c>
      <c r="E90" s="31"/>
      <c r="F90" s="39">
        <v>4027242.4499999997</v>
      </c>
      <c r="G90" s="39">
        <v>805448.49</v>
      </c>
    </row>
    <row r="91" spans="1:7" ht="30" customHeight="1">
      <c r="A91" s="30"/>
      <c r="B91" s="38" t="s">
        <v>394</v>
      </c>
      <c r="C91" s="18">
        <v>41091</v>
      </c>
      <c r="D91" s="28" t="s">
        <v>373</v>
      </c>
      <c r="E91" s="31"/>
      <c r="F91" s="39">
        <v>5183536.05</v>
      </c>
      <c r="G91" s="39">
        <v>1036707.21</v>
      </c>
    </row>
    <row r="92" spans="1:7" ht="30" customHeight="1">
      <c r="A92" s="30"/>
      <c r="B92" s="38" t="s">
        <v>395</v>
      </c>
      <c r="C92" s="18">
        <v>41091</v>
      </c>
      <c r="D92" s="28" t="s">
        <v>373</v>
      </c>
      <c r="E92" s="31"/>
      <c r="F92" s="39">
        <v>45139882.199999996</v>
      </c>
      <c r="G92" s="39">
        <v>9027976.44</v>
      </c>
    </row>
    <row r="93" spans="1:7" ht="30" customHeight="1">
      <c r="A93" s="30"/>
      <c r="B93" s="38" t="s">
        <v>396</v>
      </c>
      <c r="C93" s="18">
        <v>41091</v>
      </c>
      <c r="D93" s="28" t="s">
        <v>373</v>
      </c>
      <c r="E93" s="31"/>
      <c r="F93" s="39">
        <v>4213408</v>
      </c>
      <c r="G93" s="39">
        <v>711480</v>
      </c>
    </row>
    <row r="94" spans="1:7" ht="30" customHeight="1">
      <c r="A94" s="30"/>
      <c r="B94" s="38" t="s">
        <v>388</v>
      </c>
      <c r="C94" s="59">
        <v>41344</v>
      </c>
      <c r="D94" s="28" t="s">
        <v>592</v>
      </c>
      <c r="E94" s="31"/>
      <c r="F94" s="39">
        <v>5273235.449999999</v>
      </c>
      <c r="G94" s="39">
        <v>1054647.0899999999</v>
      </c>
    </row>
    <row r="95" spans="1:7" ht="30" customHeight="1">
      <c r="A95" s="30"/>
      <c r="B95" s="38" t="s">
        <v>389</v>
      </c>
      <c r="C95" s="59">
        <v>41344</v>
      </c>
      <c r="D95" s="28" t="s">
        <v>592</v>
      </c>
      <c r="E95" s="31"/>
      <c r="F95" s="39">
        <v>6234974.865</v>
      </c>
      <c r="G95" s="39">
        <v>1246994.973</v>
      </c>
    </row>
    <row r="96" spans="1:7" ht="30" customHeight="1">
      <c r="A96" s="30"/>
      <c r="B96" s="38" t="s">
        <v>397</v>
      </c>
      <c r="C96" s="18">
        <v>41091</v>
      </c>
      <c r="D96" s="28" t="s">
        <v>373</v>
      </c>
      <c r="E96" s="31"/>
      <c r="F96" s="39">
        <v>5482203</v>
      </c>
      <c r="G96" s="39">
        <v>822373.86</v>
      </c>
    </row>
    <row r="97" spans="1:7" ht="30" customHeight="1">
      <c r="A97" s="30"/>
      <c r="B97" s="38" t="s">
        <v>398</v>
      </c>
      <c r="C97" s="18">
        <v>41091</v>
      </c>
      <c r="D97" s="28" t="s">
        <v>373</v>
      </c>
      <c r="E97" s="31"/>
      <c r="F97" s="39">
        <v>47771092.949999996</v>
      </c>
      <c r="G97" s="39">
        <v>9554218.59</v>
      </c>
    </row>
    <row r="98" spans="1:7" ht="47.25">
      <c r="A98" s="30"/>
      <c r="B98" s="37" t="s">
        <v>403</v>
      </c>
      <c r="C98" s="30"/>
      <c r="D98" s="30"/>
      <c r="E98" s="31"/>
      <c r="F98" s="42"/>
      <c r="G98" s="39"/>
    </row>
    <row r="99" spans="1:7" ht="30" customHeight="1">
      <c r="A99" s="30"/>
      <c r="B99" s="38" t="s">
        <v>602</v>
      </c>
      <c r="C99" s="59">
        <v>41487</v>
      </c>
      <c r="D99" s="28" t="s">
        <v>373</v>
      </c>
      <c r="E99" s="47"/>
      <c r="F99" s="66">
        <v>1184750</v>
      </c>
      <c r="G99" s="39">
        <v>236950</v>
      </c>
    </row>
    <row r="100" spans="1:7" ht="30" customHeight="1">
      <c r="A100" s="30"/>
      <c r="B100" s="38" t="s">
        <v>593</v>
      </c>
      <c r="C100" s="59">
        <v>41487</v>
      </c>
      <c r="D100" s="28" t="s">
        <v>373</v>
      </c>
      <c r="E100" s="47"/>
      <c r="F100" s="66">
        <v>1324212</v>
      </c>
      <c r="G100" s="39">
        <v>264842.4</v>
      </c>
    </row>
    <row r="101" spans="1:7" ht="30" customHeight="1">
      <c r="A101" s="30"/>
      <c r="B101" s="38" t="s">
        <v>594</v>
      </c>
      <c r="C101" s="59">
        <v>41487</v>
      </c>
      <c r="D101" s="28" t="s">
        <v>373</v>
      </c>
      <c r="E101" s="47"/>
      <c r="F101" s="66">
        <v>1405452</v>
      </c>
      <c r="G101" s="39">
        <v>281090.4</v>
      </c>
    </row>
    <row r="102" spans="1:7" ht="30" customHeight="1">
      <c r="A102" s="30"/>
      <c r="B102" s="38" t="s">
        <v>595</v>
      </c>
      <c r="C102" s="59">
        <v>41487</v>
      </c>
      <c r="D102" s="28" t="s">
        <v>373</v>
      </c>
      <c r="E102" s="47"/>
      <c r="F102" s="66">
        <v>1527312</v>
      </c>
      <c r="G102" s="39">
        <v>305462.4</v>
      </c>
    </row>
    <row r="103" spans="1:7" ht="30" customHeight="1">
      <c r="A103" s="30"/>
      <c r="B103" s="38" t="s">
        <v>603</v>
      </c>
      <c r="C103" s="59">
        <v>41487</v>
      </c>
      <c r="D103" s="28" t="s">
        <v>373</v>
      </c>
      <c r="E103" s="47"/>
      <c r="F103" s="66">
        <v>1184750</v>
      </c>
      <c r="G103" s="39">
        <v>236950</v>
      </c>
    </row>
    <row r="104" spans="1:7" ht="30" customHeight="1">
      <c r="A104" s="30"/>
      <c r="B104" s="38" t="s">
        <v>596</v>
      </c>
      <c r="C104" s="59">
        <v>41487</v>
      </c>
      <c r="D104" s="28" t="s">
        <v>373</v>
      </c>
      <c r="E104" s="47"/>
      <c r="F104" s="66">
        <v>1324212</v>
      </c>
      <c r="G104" s="39">
        <v>264842.4</v>
      </c>
    </row>
    <row r="105" spans="1:7" ht="30" customHeight="1">
      <c r="A105" s="30"/>
      <c r="B105" s="38" t="s">
        <v>511</v>
      </c>
      <c r="C105" s="59">
        <v>41487</v>
      </c>
      <c r="D105" s="28" t="s">
        <v>373</v>
      </c>
      <c r="E105" s="47"/>
      <c r="F105" s="66">
        <v>1405452</v>
      </c>
      <c r="G105" s="39">
        <v>281090.4</v>
      </c>
    </row>
    <row r="106" spans="1:7" ht="30" customHeight="1">
      <c r="A106" s="30"/>
      <c r="B106" s="38" t="s">
        <v>512</v>
      </c>
      <c r="C106" s="59">
        <v>41487</v>
      </c>
      <c r="D106" s="28" t="s">
        <v>373</v>
      </c>
      <c r="E106" s="47"/>
      <c r="F106" s="66">
        <v>1527312</v>
      </c>
      <c r="G106" s="39">
        <v>305462.4</v>
      </c>
    </row>
    <row r="107" spans="1:7" ht="30" customHeight="1">
      <c r="A107" s="30"/>
      <c r="B107" s="38" t="s">
        <v>597</v>
      </c>
      <c r="C107" s="59">
        <v>41487</v>
      </c>
      <c r="D107" s="28" t="s">
        <v>373</v>
      </c>
      <c r="E107" s="47"/>
      <c r="F107" s="66">
        <v>1524604</v>
      </c>
      <c r="G107" s="39">
        <v>304920.8</v>
      </c>
    </row>
    <row r="108" spans="1:7" ht="30" customHeight="1">
      <c r="A108" s="30"/>
      <c r="B108" s="38" t="s">
        <v>598</v>
      </c>
      <c r="C108" s="59">
        <v>41487</v>
      </c>
      <c r="D108" s="28" t="s">
        <v>373</v>
      </c>
      <c r="E108" s="47"/>
      <c r="F108" s="66">
        <v>1588242</v>
      </c>
      <c r="G108" s="39">
        <v>317648.4</v>
      </c>
    </row>
    <row r="109" spans="1:7" ht="30" customHeight="1">
      <c r="A109" s="30"/>
      <c r="B109" s="38" t="s">
        <v>599</v>
      </c>
      <c r="C109" s="59">
        <v>41487</v>
      </c>
      <c r="D109" s="28" t="s">
        <v>373</v>
      </c>
      <c r="E109" s="47"/>
      <c r="F109" s="66">
        <v>1649172</v>
      </c>
      <c r="G109" s="39">
        <v>329834.4</v>
      </c>
    </row>
    <row r="110" spans="1:7" ht="30" customHeight="1">
      <c r="A110" s="30"/>
      <c r="B110" s="38" t="s">
        <v>600</v>
      </c>
      <c r="C110" s="59">
        <v>41487</v>
      </c>
      <c r="D110" s="28" t="s">
        <v>373</v>
      </c>
      <c r="E110" s="47"/>
      <c r="F110" s="66">
        <v>1524604</v>
      </c>
      <c r="G110" s="39">
        <v>304920.8</v>
      </c>
    </row>
    <row r="111" spans="1:7" ht="30" customHeight="1">
      <c r="A111" s="30"/>
      <c r="B111" s="38" t="s">
        <v>513</v>
      </c>
      <c r="C111" s="59">
        <v>41487</v>
      </c>
      <c r="D111" s="28" t="s">
        <v>373</v>
      </c>
      <c r="E111" s="47"/>
      <c r="F111" s="66">
        <v>1588242</v>
      </c>
      <c r="G111" s="39">
        <v>317648.4</v>
      </c>
    </row>
    <row r="112" spans="1:7" ht="35.25" customHeight="1">
      <c r="A112" s="30"/>
      <c r="B112" s="38" t="s">
        <v>514</v>
      </c>
      <c r="C112" s="59">
        <v>41487</v>
      </c>
      <c r="D112" s="28" t="s">
        <v>373</v>
      </c>
      <c r="E112" s="47"/>
      <c r="F112" s="66">
        <v>1649172</v>
      </c>
      <c r="G112" s="39">
        <v>329834.4</v>
      </c>
    </row>
    <row r="113" spans="1:7" ht="35.25" customHeight="1">
      <c r="A113" s="30"/>
      <c r="B113" s="38" t="s">
        <v>515</v>
      </c>
      <c r="C113" s="59">
        <v>41487</v>
      </c>
      <c r="D113" s="28" t="s">
        <v>373</v>
      </c>
      <c r="E113" s="47"/>
      <c r="F113" s="66">
        <v>2640300</v>
      </c>
      <c r="G113" s="39">
        <v>528060</v>
      </c>
    </row>
    <row r="114" spans="1:7" ht="34.5" customHeight="1">
      <c r="A114" s="30"/>
      <c r="B114" s="38" t="s">
        <v>591</v>
      </c>
      <c r="C114" s="59">
        <v>41487</v>
      </c>
      <c r="D114" s="28" t="s">
        <v>373</v>
      </c>
      <c r="E114" s="47"/>
      <c r="F114" s="66">
        <v>2640300</v>
      </c>
      <c r="G114" s="39">
        <v>528060</v>
      </c>
    </row>
    <row r="115" spans="1:7" ht="42" customHeight="1">
      <c r="A115" s="30"/>
      <c r="B115" s="38" t="s">
        <v>516</v>
      </c>
      <c r="C115" s="59">
        <v>41487</v>
      </c>
      <c r="D115" s="28" t="s">
        <v>373</v>
      </c>
      <c r="E115" s="47"/>
      <c r="F115" s="66">
        <v>2640300</v>
      </c>
      <c r="G115" s="39">
        <v>528060</v>
      </c>
    </row>
    <row r="116" spans="1:7" ht="35.25" customHeight="1">
      <c r="A116" s="30"/>
      <c r="B116" s="38" t="s">
        <v>517</v>
      </c>
      <c r="C116" s="59">
        <v>41487</v>
      </c>
      <c r="D116" s="28" t="s">
        <v>373</v>
      </c>
      <c r="E116" s="47"/>
      <c r="F116" s="66">
        <v>2640300</v>
      </c>
      <c r="G116" s="39">
        <v>528060</v>
      </c>
    </row>
    <row r="117" spans="1:7" ht="19.5" customHeight="1">
      <c r="A117" s="30"/>
      <c r="B117" s="37"/>
      <c r="C117" s="30"/>
      <c r="D117" s="30"/>
      <c r="E117" s="31"/>
      <c r="F117" s="42"/>
      <c r="G117" s="39"/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43.5" customHeight="1">
      <c r="A119" s="30"/>
      <c r="B119" s="38" t="s">
        <v>604</v>
      </c>
      <c r="C119" s="59">
        <v>41487</v>
      </c>
      <c r="D119" s="51" t="s">
        <v>373</v>
      </c>
      <c r="E119" s="31"/>
      <c r="F119" s="39">
        <v>1585000</v>
      </c>
      <c r="G119" s="39">
        <v>317000</v>
      </c>
    </row>
    <row r="120" spans="1:7" ht="43.5" customHeight="1">
      <c r="A120" s="30"/>
      <c r="B120" s="38" t="s">
        <v>605</v>
      </c>
      <c r="C120" s="59">
        <v>41487</v>
      </c>
      <c r="D120" s="51" t="s">
        <v>373</v>
      </c>
      <c r="E120" s="31"/>
      <c r="F120" s="39">
        <v>1725000</v>
      </c>
      <c r="G120" s="39">
        <v>345000</v>
      </c>
    </row>
    <row r="121" spans="1:7" ht="43.5" customHeight="1">
      <c r="A121" s="30"/>
      <c r="B121" s="38" t="s">
        <v>606</v>
      </c>
      <c r="C121" s="59">
        <v>41487</v>
      </c>
      <c r="D121" s="51" t="s">
        <v>373</v>
      </c>
      <c r="E121" s="31"/>
      <c r="F121" s="39">
        <v>1585000</v>
      </c>
      <c r="G121" s="39">
        <v>317000</v>
      </c>
    </row>
    <row r="122" spans="1:7" ht="43.5" customHeight="1">
      <c r="A122" s="30"/>
      <c r="B122" s="38" t="s">
        <v>607</v>
      </c>
      <c r="C122" s="59">
        <v>41487</v>
      </c>
      <c r="D122" s="51" t="s">
        <v>373</v>
      </c>
      <c r="E122" s="31"/>
      <c r="F122" s="39">
        <v>1725000</v>
      </c>
      <c r="G122" s="39">
        <v>345000</v>
      </c>
    </row>
    <row r="123" spans="1:7" ht="43.5" customHeight="1">
      <c r="A123" s="30"/>
      <c r="B123" s="38" t="s">
        <v>526</v>
      </c>
      <c r="C123" s="59">
        <v>41487</v>
      </c>
      <c r="D123" s="51" t="s">
        <v>373</v>
      </c>
      <c r="E123" s="31"/>
      <c r="F123" s="39">
        <v>2650000</v>
      </c>
      <c r="G123" s="39">
        <v>530000</v>
      </c>
    </row>
    <row r="124" spans="1:7" ht="43.5" customHeight="1">
      <c r="A124" s="30"/>
      <c r="B124" s="38" t="s">
        <v>527</v>
      </c>
      <c r="C124" s="59">
        <v>41487</v>
      </c>
      <c r="D124" s="51" t="s">
        <v>373</v>
      </c>
      <c r="E124" s="31"/>
      <c r="F124" s="39">
        <v>2825000</v>
      </c>
      <c r="G124" s="39">
        <v>565000</v>
      </c>
    </row>
    <row r="125" spans="1:7" ht="43.5" customHeight="1">
      <c r="A125" s="30"/>
      <c r="B125" s="38" t="s">
        <v>528</v>
      </c>
      <c r="C125" s="59">
        <v>41487</v>
      </c>
      <c r="D125" s="51" t="s">
        <v>373</v>
      </c>
      <c r="E125" s="31"/>
      <c r="F125" s="39">
        <v>2650000</v>
      </c>
      <c r="G125" s="39">
        <v>530000</v>
      </c>
    </row>
    <row r="126" spans="1:7" ht="43.5" customHeight="1">
      <c r="A126" s="30"/>
      <c r="B126" s="38" t="s">
        <v>608</v>
      </c>
      <c r="C126" s="59">
        <v>41487</v>
      </c>
      <c r="D126" s="51" t="s">
        <v>373</v>
      </c>
      <c r="E126" s="31"/>
      <c r="F126" s="39">
        <v>2825000</v>
      </c>
      <c r="G126" s="39">
        <v>565000</v>
      </c>
    </row>
    <row r="127" spans="1:7" ht="43.5" customHeight="1">
      <c r="A127" s="30"/>
      <c r="B127" s="38" t="s">
        <v>530</v>
      </c>
      <c r="C127" s="59">
        <v>41487</v>
      </c>
      <c r="D127" s="51" t="s">
        <v>373</v>
      </c>
      <c r="E127" s="31"/>
      <c r="F127" s="39">
        <v>2650000</v>
      </c>
      <c r="G127" s="39">
        <v>530000</v>
      </c>
    </row>
    <row r="128" spans="1:7" ht="43.5" customHeight="1">
      <c r="A128" s="30"/>
      <c r="B128" s="38" t="s">
        <v>531</v>
      </c>
      <c r="C128" s="59">
        <v>41487</v>
      </c>
      <c r="D128" s="51" t="s">
        <v>373</v>
      </c>
      <c r="E128" s="31"/>
      <c r="F128" s="39">
        <v>2825000</v>
      </c>
      <c r="G128" s="39">
        <v>565000</v>
      </c>
    </row>
    <row r="129" spans="1:7" ht="43.5" customHeight="1">
      <c r="A129" s="30"/>
      <c r="B129" s="38" t="s">
        <v>532</v>
      </c>
      <c r="C129" s="59">
        <v>41487</v>
      </c>
      <c r="D129" s="51" t="s">
        <v>373</v>
      </c>
      <c r="E129" s="31"/>
      <c r="F129" s="39">
        <v>2650000</v>
      </c>
      <c r="G129" s="39">
        <v>530000</v>
      </c>
    </row>
    <row r="130" spans="1:7" ht="43.5" customHeight="1">
      <c r="A130" s="30"/>
      <c r="B130" s="38" t="s">
        <v>533</v>
      </c>
      <c r="C130" s="59">
        <v>41487</v>
      </c>
      <c r="D130" s="51" t="s">
        <v>373</v>
      </c>
      <c r="E130" s="31"/>
      <c r="F130" s="39">
        <v>2825000</v>
      </c>
      <c r="G130" s="39">
        <v>565000</v>
      </c>
    </row>
    <row r="131" spans="1:7" ht="43.5" customHeight="1">
      <c r="A131" s="30"/>
      <c r="B131" s="38" t="s">
        <v>534</v>
      </c>
      <c r="C131" s="59">
        <v>41487</v>
      </c>
      <c r="D131" s="51" t="s">
        <v>373</v>
      </c>
      <c r="E131" s="31"/>
      <c r="F131" s="39">
        <v>2650000</v>
      </c>
      <c r="G131" s="39">
        <v>530000</v>
      </c>
    </row>
    <row r="132" spans="1:7" ht="43.5" customHeight="1">
      <c r="A132" s="30"/>
      <c r="B132" s="38" t="s">
        <v>535</v>
      </c>
      <c r="C132" s="59">
        <v>41487</v>
      </c>
      <c r="D132" s="51" t="s">
        <v>373</v>
      </c>
      <c r="E132" s="31"/>
      <c r="F132" s="39">
        <v>2825000</v>
      </c>
      <c r="G132" s="39">
        <v>565000</v>
      </c>
    </row>
    <row r="133" spans="1:7" ht="43.5" customHeight="1">
      <c r="A133" s="30"/>
      <c r="B133" s="38" t="s">
        <v>536</v>
      </c>
      <c r="C133" s="59">
        <v>41487</v>
      </c>
      <c r="D133" s="51" t="s">
        <v>373</v>
      </c>
      <c r="E133" s="31"/>
      <c r="F133" s="39">
        <v>2650000</v>
      </c>
      <c r="G133" s="39">
        <v>530000</v>
      </c>
    </row>
    <row r="134" spans="1:7" ht="43.5" customHeight="1">
      <c r="A134" s="30"/>
      <c r="B134" s="38" t="s">
        <v>537</v>
      </c>
      <c r="C134" s="59">
        <v>41487</v>
      </c>
      <c r="D134" s="51" t="s">
        <v>373</v>
      </c>
      <c r="E134" s="31"/>
      <c r="F134" s="39">
        <v>2825000</v>
      </c>
      <c r="G134" s="39">
        <v>565000</v>
      </c>
    </row>
    <row r="135" spans="1:7" ht="43.5" customHeight="1">
      <c r="A135" s="30"/>
      <c r="B135" s="37"/>
      <c r="C135" s="30"/>
      <c r="D135" s="30"/>
      <c r="E135" s="31"/>
      <c r="F135" s="42"/>
      <c r="G135" s="39"/>
    </row>
    <row r="136" spans="1:7" ht="51" customHeight="1">
      <c r="A136" s="30"/>
      <c r="B136" s="37" t="s">
        <v>400</v>
      </c>
      <c r="C136" s="30"/>
      <c r="D136" s="30"/>
      <c r="E136" s="31"/>
      <c r="F136" s="49"/>
      <c r="G136" s="39"/>
    </row>
    <row r="137" spans="1:7" ht="30" customHeight="1">
      <c r="A137" s="30"/>
      <c r="B137" s="38" t="s">
        <v>449</v>
      </c>
      <c r="C137" s="18">
        <v>41091</v>
      </c>
      <c r="D137" s="28" t="s">
        <v>373</v>
      </c>
      <c r="E137" s="31"/>
      <c r="F137" s="44">
        <v>1847010</v>
      </c>
      <c r="G137" s="39">
        <v>369402</v>
      </c>
    </row>
    <row r="138" spans="1:7" ht="30" customHeight="1">
      <c r="A138" s="30"/>
      <c r="B138" s="38" t="s">
        <v>450</v>
      </c>
      <c r="C138" s="18">
        <v>41091</v>
      </c>
      <c r="D138" s="28" t="s">
        <v>373</v>
      </c>
      <c r="E138" s="31"/>
      <c r="F138" s="44">
        <v>1581635</v>
      </c>
      <c r="G138" s="39">
        <v>316327</v>
      </c>
    </row>
    <row r="139" spans="1:7" ht="30" customHeight="1">
      <c r="A139" s="30"/>
      <c r="B139" s="38" t="s">
        <v>451</v>
      </c>
      <c r="C139" s="18">
        <v>41091</v>
      </c>
      <c r="D139" s="28" t="s">
        <v>373</v>
      </c>
      <c r="E139" s="31"/>
      <c r="F139" s="44">
        <v>1921315</v>
      </c>
      <c r="G139" s="39">
        <v>384263</v>
      </c>
    </row>
    <row r="140" spans="1:7" ht="30" customHeight="1">
      <c r="A140" s="30"/>
      <c r="B140" s="38" t="s">
        <v>452</v>
      </c>
      <c r="C140" s="18">
        <v>41091</v>
      </c>
      <c r="D140" s="28" t="s">
        <v>373</v>
      </c>
      <c r="E140" s="31"/>
      <c r="F140" s="44">
        <v>1847010</v>
      </c>
      <c r="G140" s="39">
        <v>369402</v>
      </c>
    </row>
    <row r="141" spans="1:7" ht="30" customHeight="1">
      <c r="A141" s="30"/>
      <c r="B141" s="38" t="s">
        <v>453</v>
      </c>
      <c r="C141" s="18">
        <v>41487</v>
      </c>
      <c r="D141" s="28" t="s">
        <v>373</v>
      </c>
      <c r="E141" s="31"/>
      <c r="F141" s="44">
        <v>2278570</v>
      </c>
      <c r="G141" s="39">
        <v>455714</v>
      </c>
    </row>
    <row r="142" spans="1:7" ht="30" customHeight="1">
      <c r="A142" s="30"/>
      <c r="B142" s="38" t="s">
        <v>454</v>
      </c>
      <c r="C142" s="18">
        <v>41487</v>
      </c>
      <c r="D142" s="28" t="s">
        <v>373</v>
      </c>
      <c r="E142" s="31"/>
      <c r="F142" s="44">
        <v>2278570</v>
      </c>
      <c r="G142" s="39">
        <v>455714</v>
      </c>
    </row>
    <row r="143" spans="1:7" ht="47.25">
      <c r="A143" s="30"/>
      <c r="B143" s="37" t="s">
        <v>401</v>
      </c>
      <c r="C143" s="30"/>
      <c r="D143" s="30"/>
      <c r="E143" s="31"/>
      <c r="F143" s="49"/>
      <c r="G143" s="39"/>
    </row>
    <row r="144" spans="1:7" ht="30" customHeight="1">
      <c r="A144" s="30"/>
      <c r="B144" s="38" t="s">
        <v>379</v>
      </c>
      <c r="C144" s="18">
        <v>41091</v>
      </c>
      <c r="D144" s="28" t="s">
        <v>373</v>
      </c>
      <c r="E144" s="31"/>
      <c r="F144" s="50">
        <v>3081179.25</v>
      </c>
      <c r="G144" s="39">
        <v>616235.85</v>
      </c>
    </row>
    <row r="145" spans="1:7" ht="30" customHeight="1">
      <c r="A145" s="30"/>
      <c r="B145" s="38" t="s">
        <v>380</v>
      </c>
      <c r="C145" s="18">
        <v>41091</v>
      </c>
      <c r="D145" s="28" t="s">
        <v>373</v>
      </c>
      <c r="E145" s="31"/>
      <c r="F145" s="50">
        <v>3751919.55</v>
      </c>
      <c r="G145" s="39">
        <v>750383.91</v>
      </c>
    </row>
    <row r="146" spans="1:7" ht="30" customHeight="1">
      <c r="A146" s="30"/>
      <c r="B146" s="38" t="s">
        <v>381</v>
      </c>
      <c r="C146" s="18">
        <v>41091</v>
      </c>
      <c r="D146" s="28" t="s">
        <v>373</v>
      </c>
      <c r="E146" s="31"/>
      <c r="F146" s="50">
        <v>5062170</v>
      </c>
      <c r="G146" s="39">
        <v>1012434</v>
      </c>
    </row>
    <row r="147" spans="1:7" ht="30" customHeight="1">
      <c r="A147" s="30"/>
      <c r="B147" s="38" t="s">
        <v>382</v>
      </c>
      <c r="C147" s="18">
        <v>41091</v>
      </c>
      <c r="D147" s="28" t="s">
        <v>373</v>
      </c>
      <c r="E147" s="31"/>
      <c r="F147" s="50">
        <v>5767942.8</v>
      </c>
      <c r="G147" s="39">
        <v>1153588.56</v>
      </c>
    </row>
    <row r="148" spans="1:7" ht="30" customHeight="1">
      <c r="A148" s="30"/>
      <c r="B148" s="38" t="s">
        <v>383</v>
      </c>
      <c r="C148" s="18">
        <v>41091</v>
      </c>
      <c r="D148" s="28" t="s">
        <v>373</v>
      </c>
      <c r="E148" s="31"/>
      <c r="F148" s="50">
        <v>4098357.4499999997</v>
      </c>
      <c r="G148" s="39">
        <v>819671.49</v>
      </c>
    </row>
    <row r="149" spans="1:7" ht="30" customHeight="1">
      <c r="A149" s="30"/>
      <c r="B149" s="38" t="s">
        <v>384</v>
      </c>
      <c r="C149" s="18">
        <v>41091</v>
      </c>
      <c r="D149" s="28" t="s">
        <v>373</v>
      </c>
      <c r="E149" s="31"/>
      <c r="F149" s="50">
        <v>5278351.05</v>
      </c>
      <c r="G149" s="39">
        <v>1055670.21</v>
      </c>
    </row>
    <row r="150" spans="1:7" ht="30" customHeight="1">
      <c r="A150" s="30"/>
      <c r="B150" s="38" t="s">
        <v>385</v>
      </c>
      <c r="C150" s="18">
        <v>41091</v>
      </c>
      <c r="D150" s="28" t="s">
        <v>373</v>
      </c>
      <c r="E150" s="31"/>
      <c r="F150" s="50">
        <v>45975187.199999996</v>
      </c>
      <c r="G150" s="39">
        <v>9195037.44</v>
      </c>
    </row>
    <row r="151" spans="1:7" ht="30" customHeight="1">
      <c r="A151" s="30"/>
      <c r="B151" s="38" t="s">
        <v>393</v>
      </c>
      <c r="C151" s="18">
        <v>41091</v>
      </c>
      <c r="D151" s="28" t="s">
        <v>373</v>
      </c>
      <c r="E151" s="31"/>
      <c r="F151" s="50">
        <v>4098357.4499999997</v>
      </c>
      <c r="G151" s="39">
        <v>819671.49</v>
      </c>
    </row>
    <row r="152" spans="1:7" ht="30" customHeight="1">
      <c r="A152" s="30"/>
      <c r="B152" s="38" t="s">
        <v>394</v>
      </c>
      <c r="C152" s="18">
        <v>41091</v>
      </c>
      <c r="D152" s="28" t="s">
        <v>373</v>
      </c>
      <c r="E152" s="31"/>
      <c r="F152" s="50">
        <v>5278351.05</v>
      </c>
      <c r="G152" s="39">
        <v>1055670.21</v>
      </c>
    </row>
    <row r="153" spans="1:7" ht="30" customHeight="1">
      <c r="A153" s="30"/>
      <c r="B153" s="38" t="s">
        <v>395</v>
      </c>
      <c r="C153" s="18">
        <v>41091</v>
      </c>
      <c r="D153" s="28" t="s">
        <v>373</v>
      </c>
      <c r="E153" s="31"/>
      <c r="F153" s="50">
        <v>45975187.199999996</v>
      </c>
      <c r="G153" s="39">
        <v>9195037.44</v>
      </c>
    </row>
    <row r="154" spans="1:7" ht="30" customHeight="1">
      <c r="A154" s="30"/>
      <c r="B154" s="38" t="s">
        <v>396</v>
      </c>
      <c r="C154" s="18">
        <v>41091</v>
      </c>
      <c r="D154" s="28" t="s">
        <v>373</v>
      </c>
      <c r="E154" s="31"/>
      <c r="F154" s="50">
        <v>4287523.35</v>
      </c>
      <c r="G154" s="39">
        <v>857504.6699999999</v>
      </c>
    </row>
    <row r="155" spans="1:7" ht="30" customHeight="1">
      <c r="A155" s="30"/>
      <c r="B155" s="38" t="s">
        <v>397</v>
      </c>
      <c r="C155" s="18">
        <v>41091</v>
      </c>
      <c r="D155" s="28" t="s">
        <v>373</v>
      </c>
      <c r="E155" s="31"/>
      <c r="F155" s="50">
        <v>5577018.3</v>
      </c>
      <c r="G155" s="39">
        <v>1115403.66</v>
      </c>
    </row>
    <row r="156" spans="1:7" ht="30" customHeight="1">
      <c r="A156" s="30"/>
      <c r="B156" s="38" t="s">
        <v>398</v>
      </c>
      <c r="C156" s="18">
        <v>41091</v>
      </c>
      <c r="D156" s="28" t="s">
        <v>373</v>
      </c>
      <c r="E156" s="31"/>
      <c r="F156" s="50">
        <v>48606397.949999996</v>
      </c>
      <c r="G156" s="39">
        <v>9721279.59</v>
      </c>
    </row>
    <row r="157" spans="1:7" ht="30" customHeight="1">
      <c r="A157" s="30"/>
      <c r="B157" s="53" t="s">
        <v>538</v>
      </c>
      <c r="C157" s="18">
        <v>41306</v>
      </c>
      <c r="D157" s="28" t="s">
        <v>373</v>
      </c>
      <c r="E157" s="31"/>
      <c r="F157" s="39">
        <v>3181801.5825</v>
      </c>
      <c r="G157" s="39">
        <v>636360.3165000001</v>
      </c>
    </row>
    <row r="158" spans="1:7" ht="30" customHeight="1">
      <c r="A158" s="30"/>
      <c r="B158" s="53" t="s">
        <v>539</v>
      </c>
      <c r="C158" s="18">
        <v>41306</v>
      </c>
      <c r="D158" s="28" t="s">
        <v>373</v>
      </c>
      <c r="E158" s="31"/>
      <c r="F158" s="39">
        <v>4064023.62</v>
      </c>
      <c r="G158" s="39">
        <v>812804.724</v>
      </c>
    </row>
    <row r="159" spans="1:7" ht="30" customHeight="1">
      <c r="A159" s="30"/>
      <c r="B159" s="53" t="s">
        <v>542</v>
      </c>
      <c r="C159" s="18">
        <v>41306</v>
      </c>
      <c r="D159" s="28" t="s">
        <v>373</v>
      </c>
      <c r="E159" s="31"/>
      <c r="F159" s="39">
        <v>4426403.8335</v>
      </c>
      <c r="G159" s="39">
        <v>885280.7667</v>
      </c>
    </row>
    <row r="160" spans="1:7" ht="30" customHeight="1">
      <c r="A160" s="30"/>
      <c r="B160" s="53" t="s">
        <v>543</v>
      </c>
      <c r="C160" s="18">
        <v>41306</v>
      </c>
      <c r="D160" s="28" t="s">
        <v>373</v>
      </c>
      <c r="E160" s="31"/>
      <c r="F160" s="39">
        <v>5758001.171999999</v>
      </c>
      <c r="G160" s="39">
        <v>1151600.2344</v>
      </c>
    </row>
    <row r="161" spans="1:7" ht="30" customHeight="1">
      <c r="A161" s="30"/>
      <c r="B161" s="53" t="s">
        <v>544</v>
      </c>
      <c r="C161" s="18">
        <v>41306</v>
      </c>
      <c r="D161" s="28" t="s">
        <v>373</v>
      </c>
      <c r="E161" s="31"/>
      <c r="F161" s="39">
        <v>50245266.36</v>
      </c>
      <c r="G161" s="39">
        <v>10049053.272</v>
      </c>
    </row>
    <row r="162" spans="1:7" ht="30" customHeight="1">
      <c r="A162" s="30"/>
      <c r="B162" s="38" t="s">
        <v>540</v>
      </c>
      <c r="C162" s="18">
        <v>41344</v>
      </c>
      <c r="D162" s="28" t="s">
        <v>592</v>
      </c>
      <c r="E162" s="31"/>
      <c r="F162" s="60">
        <v>5533794.279999999</v>
      </c>
      <c r="G162" s="39">
        <v>1106758.856</v>
      </c>
    </row>
    <row r="163" spans="1:7" ht="30" customHeight="1">
      <c r="A163" s="30"/>
      <c r="B163" s="38" t="s">
        <v>541</v>
      </c>
      <c r="C163" s="18">
        <v>41344</v>
      </c>
      <c r="D163" s="28" t="s">
        <v>592</v>
      </c>
      <c r="E163" s="31"/>
      <c r="F163" s="60">
        <v>6548916.50595</v>
      </c>
      <c r="G163" s="39">
        <v>1309783.30119</v>
      </c>
    </row>
    <row r="164" spans="1:7" ht="47.25">
      <c r="A164" s="30"/>
      <c r="B164" s="37" t="s">
        <v>376</v>
      </c>
      <c r="C164" s="30"/>
      <c r="D164" s="30"/>
      <c r="E164" s="31"/>
      <c r="F164" s="42"/>
      <c r="G164" s="39"/>
    </row>
    <row r="165" spans="1:7" ht="30">
      <c r="A165" s="30"/>
      <c r="B165" s="38" t="s">
        <v>456</v>
      </c>
      <c r="C165" s="33">
        <v>40980</v>
      </c>
      <c r="D165" s="28" t="s">
        <v>373</v>
      </c>
      <c r="E165" s="31"/>
      <c r="F165" s="43">
        <v>1246000</v>
      </c>
      <c r="G165" s="39">
        <v>249200</v>
      </c>
    </row>
    <row r="166" spans="1:7" ht="30">
      <c r="A166" s="30"/>
      <c r="B166" s="38" t="s">
        <v>457</v>
      </c>
      <c r="C166" s="33">
        <v>40980</v>
      </c>
      <c r="D166" s="28" t="s">
        <v>373</v>
      </c>
      <c r="E166" s="31"/>
      <c r="F166" s="43">
        <v>1251000</v>
      </c>
      <c r="G166" s="39">
        <v>250200</v>
      </c>
    </row>
    <row r="167" spans="1:7" ht="30">
      <c r="A167" s="30"/>
      <c r="B167" s="38" t="s">
        <v>458</v>
      </c>
      <c r="C167" s="33">
        <v>40980</v>
      </c>
      <c r="D167" s="28" t="s">
        <v>373</v>
      </c>
      <c r="E167" s="32"/>
      <c r="F167" s="45">
        <v>1256000</v>
      </c>
      <c r="G167" s="39">
        <v>251200</v>
      </c>
    </row>
    <row r="168" spans="1:7" ht="30">
      <c r="A168" s="17"/>
      <c r="B168" s="38" t="s">
        <v>459</v>
      </c>
      <c r="C168" s="33">
        <v>40980</v>
      </c>
      <c r="D168" s="28" t="s">
        <v>373</v>
      </c>
      <c r="E168" s="31"/>
      <c r="F168" s="43">
        <v>1261000</v>
      </c>
      <c r="G168" s="39">
        <v>252200</v>
      </c>
    </row>
    <row r="169" spans="1:7" ht="30">
      <c r="A169" s="30"/>
      <c r="B169" s="38" t="s">
        <v>460</v>
      </c>
      <c r="C169" s="33">
        <v>40980</v>
      </c>
      <c r="D169" s="28" t="s">
        <v>373</v>
      </c>
      <c r="E169" s="31"/>
      <c r="F169" s="43">
        <v>1240000</v>
      </c>
      <c r="G169" s="39">
        <v>248000</v>
      </c>
    </row>
    <row r="170" spans="1:7" ht="30">
      <c r="A170" s="30"/>
      <c r="B170" s="38" t="s">
        <v>461</v>
      </c>
      <c r="C170" s="33">
        <v>40980</v>
      </c>
      <c r="D170" s="28" t="s">
        <v>373</v>
      </c>
      <c r="E170" s="31"/>
      <c r="F170" s="43">
        <v>1245000</v>
      </c>
      <c r="G170" s="39">
        <v>249000</v>
      </c>
    </row>
    <row r="171" spans="1:7" ht="30">
      <c r="A171" s="30"/>
      <c r="B171" s="38" t="s">
        <v>462</v>
      </c>
      <c r="C171" s="33">
        <v>40980</v>
      </c>
      <c r="D171" s="28" t="s">
        <v>373</v>
      </c>
      <c r="E171" s="31"/>
      <c r="F171" s="43">
        <v>1250000</v>
      </c>
      <c r="G171" s="39">
        <v>250000</v>
      </c>
    </row>
    <row r="172" spans="1:7" ht="30">
      <c r="A172" s="30"/>
      <c r="B172" s="38" t="s">
        <v>463</v>
      </c>
      <c r="C172" s="33">
        <v>40980</v>
      </c>
      <c r="D172" s="28" t="s">
        <v>373</v>
      </c>
      <c r="E172" s="31"/>
      <c r="F172" s="43">
        <v>1255000</v>
      </c>
      <c r="G172" s="39">
        <v>251000</v>
      </c>
    </row>
    <row r="173" spans="1:7" ht="30">
      <c r="A173" s="30"/>
      <c r="B173" s="38" t="s">
        <v>464</v>
      </c>
      <c r="C173" s="33">
        <v>40980</v>
      </c>
      <c r="D173" s="28" t="s">
        <v>373</v>
      </c>
      <c r="E173" s="31"/>
      <c r="F173" s="43">
        <v>1083000</v>
      </c>
      <c r="G173" s="39">
        <v>216600</v>
      </c>
    </row>
    <row r="174" spans="1:7" ht="30">
      <c r="A174" s="30"/>
      <c r="B174" s="38" t="s">
        <v>465</v>
      </c>
      <c r="C174" s="33">
        <v>40980</v>
      </c>
      <c r="D174" s="28" t="s">
        <v>373</v>
      </c>
      <c r="E174" s="31"/>
      <c r="F174" s="43">
        <v>1088000</v>
      </c>
      <c r="G174" s="39">
        <v>217600</v>
      </c>
    </row>
    <row r="175" spans="1:7" ht="30">
      <c r="A175" s="30"/>
      <c r="B175" s="38" t="s">
        <v>466</v>
      </c>
      <c r="C175" s="33">
        <v>40980</v>
      </c>
      <c r="D175" s="28" t="s">
        <v>373</v>
      </c>
      <c r="E175" s="31"/>
      <c r="F175" s="43">
        <v>1093000</v>
      </c>
      <c r="G175" s="39">
        <v>218600</v>
      </c>
    </row>
    <row r="176" spans="1:7" ht="30">
      <c r="A176" s="30"/>
      <c r="B176" s="38" t="s">
        <v>467</v>
      </c>
      <c r="C176" s="33">
        <v>40980</v>
      </c>
      <c r="D176" s="28" t="s">
        <v>373</v>
      </c>
      <c r="E176" s="31"/>
      <c r="F176" s="43">
        <v>1098000</v>
      </c>
      <c r="G176" s="39">
        <v>219600</v>
      </c>
    </row>
    <row r="177" spans="1:7" ht="46.5" customHeight="1">
      <c r="A177" s="30"/>
      <c r="B177" s="37" t="s">
        <v>481</v>
      </c>
      <c r="C177" s="33"/>
      <c r="D177" s="28"/>
      <c r="E177" s="31"/>
      <c r="F177" s="43"/>
      <c r="G177" s="39"/>
    </row>
    <row r="178" spans="1:7" ht="15.75">
      <c r="A178" s="30"/>
      <c r="B178" s="38" t="s">
        <v>468</v>
      </c>
      <c r="C178" s="33">
        <v>40980</v>
      </c>
      <c r="D178" s="28" t="s">
        <v>373</v>
      </c>
      <c r="E178" s="31"/>
      <c r="F178" s="43">
        <v>1664000</v>
      </c>
      <c r="G178" s="39">
        <v>332800</v>
      </c>
    </row>
    <row r="179" spans="1:7" ht="15.75">
      <c r="A179" s="30"/>
      <c r="B179" s="38" t="s">
        <v>469</v>
      </c>
      <c r="C179" s="33">
        <v>40980</v>
      </c>
      <c r="D179" s="28" t="s">
        <v>373</v>
      </c>
      <c r="E179" s="31"/>
      <c r="F179" s="43">
        <v>1794000</v>
      </c>
      <c r="G179" s="39">
        <v>358800</v>
      </c>
    </row>
    <row r="180" spans="1:7" ht="15.75">
      <c r="A180" s="30"/>
      <c r="B180" s="38" t="s">
        <v>470</v>
      </c>
      <c r="C180" s="33">
        <v>40980</v>
      </c>
      <c r="D180" s="28" t="s">
        <v>373</v>
      </c>
      <c r="E180" s="31"/>
      <c r="F180" s="43">
        <v>1664000</v>
      </c>
      <c r="G180" s="39">
        <v>332800</v>
      </c>
    </row>
    <row r="181" spans="1:7" ht="15.75">
      <c r="A181" s="30"/>
      <c r="B181" s="38" t="s">
        <v>471</v>
      </c>
      <c r="C181" s="33">
        <v>40980</v>
      </c>
      <c r="D181" s="28" t="s">
        <v>373</v>
      </c>
      <c r="E181" s="31"/>
      <c r="F181" s="43">
        <v>1794000</v>
      </c>
      <c r="G181" s="39">
        <v>358800</v>
      </c>
    </row>
    <row r="182" spans="1:7" ht="15.75">
      <c r="A182" s="30"/>
      <c r="B182" s="38" t="s">
        <v>472</v>
      </c>
      <c r="C182" s="33">
        <v>40980</v>
      </c>
      <c r="D182" s="28" t="s">
        <v>373</v>
      </c>
      <c r="E182" s="31"/>
      <c r="F182" s="43">
        <v>1669000</v>
      </c>
      <c r="G182" s="39">
        <v>333800</v>
      </c>
    </row>
    <row r="183" spans="1:7" ht="15.75">
      <c r="A183" s="30"/>
      <c r="B183" s="38" t="s">
        <v>473</v>
      </c>
      <c r="C183" s="33">
        <v>40980</v>
      </c>
      <c r="D183" s="28" t="s">
        <v>373</v>
      </c>
      <c r="E183" s="31"/>
      <c r="F183" s="43">
        <v>1799000</v>
      </c>
      <c r="G183" s="39">
        <v>359800</v>
      </c>
    </row>
    <row r="184" spans="1:7" ht="15.75">
      <c r="A184" s="30"/>
      <c r="B184" s="38" t="s">
        <v>474</v>
      </c>
      <c r="C184" s="33">
        <v>40980</v>
      </c>
      <c r="D184" s="28" t="s">
        <v>373</v>
      </c>
      <c r="E184" s="31"/>
      <c r="F184" s="43">
        <v>1669000</v>
      </c>
      <c r="G184" s="39">
        <v>333800</v>
      </c>
    </row>
    <row r="185" spans="1:7" ht="34.5" customHeight="1">
      <c r="A185" s="30"/>
      <c r="B185" s="38" t="s">
        <v>475</v>
      </c>
      <c r="C185" s="33">
        <v>40980</v>
      </c>
      <c r="D185" s="28" t="s">
        <v>373</v>
      </c>
      <c r="E185" s="31"/>
      <c r="F185" s="43">
        <v>1799000</v>
      </c>
      <c r="G185" s="39">
        <v>359800</v>
      </c>
    </row>
    <row r="186" spans="1:7" ht="15.75">
      <c r="A186" s="30"/>
      <c r="B186" s="38" t="s">
        <v>476</v>
      </c>
      <c r="C186" s="33">
        <v>40980</v>
      </c>
      <c r="D186" s="28" t="s">
        <v>373</v>
      </c>
      <c r="E186" s="31"/>
      <c r="F186" s="43">
        <v>1535000</v>
      </c>
      <c r="G186" s="39">
        <v>307000</v>
      </c>
    </row>
    <row r="187" spans="1:7" ht="15.75">
      <c r="A187" s="30"/>
      <c r="B187" s="38" t="s">
        <v>477</v>
      </c>
      <c r="C187" s="33">
        <v>40980</v>
      </c>
      <c r="D187" s="28" t="s">
        <v>373</v>
      </c>
      <c r="E187" s="31"/>
      <c r="F187" s="43">
        <v>1775000</v>
      </c>
      <c r="G187" s="39">
        <v>355000</v>
      </c>
    </row>
    <row r="188" spans="1:7" ht="15.75">
      <c r="A188" s="30"/>
      <c r="B188" s="38" t="s">
        <v>478</v>
      </c>
      <c r="C188" s="33">
        <v>40980</v>
      </c>
      <c r="D188" s="28" t="s">
        <v>373</v>
      </c>
      <c r="E188" s="31"/>
      <c r="F188" s="43">
        <v>1540000</v>
      </c>
      <c r="G188" s="39">
        <v>308000</v>
      </c>
    </row>
    <row r="189" spans="1:7" ht="15.75">
      <c r="A189" s="30"/>
      <c r="B189" s="38" t="s">
        <v>479</v>
      </c>
      <c r="C189" s="33">
        <v>40980</v>
      </c>
      <c r="D189" s="28" t="s">
        <v>373</v>
      </c>
      <c r="E189" s="31"/>
      <c r="F189" s="43">
        <v>1780000</v>
      </c>
      <c r="G189" s="39">
        <v>356000</v>
      </c>
    </row>
    <row r="190" spans="1:7" ht="47.25">
      <c r="A190" s="30"/>
      <c r="B190" s="37" t="s">
        <v>480</v>
      </c>
      <c r="C190" s="30"/>
      <c r="D190" s="30"/>
      <c r="E190" s="31"/>
      <c r="F190" s="43"/>
      <c r="G190" s="39"/>
    </row>
    <row r="191" spans="1:7" ht="30">
      <c r="A191" s="30"/>
      <c r="B191" s="38" t="s">
        <v>456</v>
      </c>
      <c r="C191" s="33">
        <v>40980</v>
      </c>
      <c r="D191" s="28" t="s">
        <v>373</v>
      </c>
      <c r="E191" s="31"/>
      <c r="F191" s="43">
        <v>1261000</v>
      </c>
      <c r="G191" s="39">
        <v>252200</v>
      </c>
    </row>
    <row r="192" spans="1:7" ht="30">
      <c r="A192" s="30"/>
      <c r="B192" s="38" t="s">
        <v>457</v>
      </c>
      <c r="C192" s="33">
        <v>40980</v>
      </c>
      <c r="D192" s="28" t="s">
        <v>373</v>
      </c>
      <c r="E192" s="31"/>
      <c r="F192" s="43">
        <v>1266000</v>
      </c>
      <c r="G192" s="39">
        <v>253200</v>
      </c>
    </row>
    <row r="193" spans="1:7" ht="30">
      <c r="A193" s="30"/>
      <c r="B193" s="38" t="s">
        <v>458</v>
      </c>
      <c r="C193" s="33">
        <v>40980</v>
      </c>
      <c r="D193" s="28" t="s">
        <v>373</v>
      </c>
      <c r="E193" s="31"/>
      <c r="F193" s="43">
        <v>1271000</v>
      </c>
      <c r="G193" s="39">
        <v>254200</v>
      </c>
    </row>
    <row r="194" spans="1:7" ht="30">
      <c r="A194" s="30"/>
      <c r="B194" s="38" t="s">
        <v>459</v>
      </c>
      <c r="C194" s="33">
        <v>40980</v>
      </c>
      <c r="D194" s="28" t="s">
        <v>373</v>
      </c>
      <c r="E194" s="31"/>
      <c r="F194" s="43">
        <v>1276000</v>
      </c>
      <c r="G194" s="39">
        <v>255200</v>
      </c>
    </row>
    <row r="195" spans="1:7" ht="30">
      <c r="A195" s="30"/>
      <c r="B195" s="38" t="s">
        <v>460</v>
      </c>
      <c r="C195" s="33">
        <v>40980</v>
      </c>
      <c r="D195" s="28" t="s">
        <v>373</v>
      </c>
      <c r="E195" s="31"/>
      <c r="F195" s="43">
        <v>1255000</v>
      </c>
      <c r="G195" s="39">
        <v>251000</v>
      </c>
    </row>
    <row r="196" spans="1:7" ht="30">
      <c r="A196" s="30"/>
      <c r="B196" s="38" t="s">
        <v>461</v>
      </c>
      <c r="C196" s="33">
        <v>40980</v>
      </c>
      <c r="D196" s="28" t="s">
        <v>373</v>
      </c>
      <c r="E196" s="31"/>
      <c r="F196" s="43">
        <v>1260000</v>
      </c>
      <c r="G196" s="39">
        <v>252000</v>
      </c>
    </row>
    <row r="197" spans="1:7" ht="30">
      <c r="A197" s="30"/>
      <c r="B197" s="38" t="s">
        <v>462</v>
      </c>
      <c r="C197" s="33">
        <v>40980</v>
      </c>
      <c r="D197" s="28" t="s">
        <v>373</v>
      </c>
      <c r="E197" s="31"/>
      <c r="F197" s="43">
        <v>1265000</v>
      </c>
      <c r="G197" s="39">
        <v>253000</v>
      </c>
    </row>
    <row r="198" spans="1:7" ht="30">
      <c r="A198" s="30"/>
      <c r="B198" s="38" t="s">
        <v>463</v>
      </c>
      <c r="C198" s="33">
        <v>40980</v>
      </c>
      <c r="D198" s="28" t="s">
        <v>373</v>
      </c>
      <c r="E198" s="31"/>
      <c r="F198" s="43">
        <v>1270000</v>
      </c>
      <c r="G198" s="39">
        <v>254000</v>
      </c>
    </row>
    <row r="199" spans="1:7" ht="30">
      <c r="A199" s="30"/>
      <c r="B199" s="38" t="s">
        <v>464</v>
      </c>
      <c r="C199" s="33">
        <v>40980</v>
      </c>
      <c r="D199" s="28" t="s">
        <v>373</v>
      </c>
      <c r="E199" s="31"/>
      <c r="F199" s="43">
        <v>1098000</v>
      </c>
      <c r="G199" s="39">
        <v>219600</v>
      </c>
    </row>
    <row r="200" spans="1:7" ht="30">
      <c r="A200" s="30"/>
      <c r="B200" s="38" t="s">
        <v>465</v>
      </c>
      <c r="C200" s="33">
        <v>40980</v>
      </c>
      <c r="D200" s="28" t="s">
        <v>373</v>
      </c>
      <c r="E200" s="31"/>
      <c r="F200" s="43">
        <v>1103000</v>
      </c>
      <c r="G200" s="39">
        <v>220600</v>
      </c>
    </row>
    <row r="201" spans="1:7" ht="30">
      <c r="A201" s="30"/>
      <c r="B201" s="38" t="s">
        <v>466</v>
      </c>
      <c r="C201" s="33">
        <v>40980</v>
      </c>
      <c r="D201" s="28" t="s">
        <v>373</v>
      </c>
      <c r="E201" s="31"/>
      <c r="F201" s="43">
        <v>1108000</v>
      </c>
      <c r="G201" s="39">
        <v>221600</v>
      </c>
    </row>
    <row r="202" spans="1:7" ht="30">
      <c r="A202" s="30"/>
      <c r="B202" s="38" t="s">
        <v>467</v>
      </c>
      <c r="C202" s="33">
        <v>40980</v>
      </c>
      <c r="D202" s="28" t="s">
        <v>373</v>
      </c>
      <c r="E202" s="31"/>
      <c r="F202" s="43">
        <v>1113000</v>
      </c>
      <c r="G202" s="39">
        <v>222600</v>
      </c>
    </row>
    <row r="203" spans="1:7" ht="46.5" customHeight="1">
      <c r="A203" s="30"/>
      <c r="B203" s="37" t="s">
        <v>399</v>
      </c>
      <c r="C203" s="30"/>
      <c r="D203" s="30"/>
      <c r="E203" s="31"/>
      <c r="F203" s="43"/>
      <c r="G203" s="39"/>
    </row>
    <row r="204" spans="1:7" ht="34.5" customHeight="1">
      <c r="A204" s="30"/>
      <c r="B204" s="38" t="s">
        <v>468</v>
      </c>
      <c r="C204" s="33">
        <v>40980</v>
      </c>
      <c r="D204" s="28" t="s">
        <v>373</v>
      </c>
      <c r="E204" s="31"/>
      <c r="F204" s="43">
        <v>1679000</v>
      </c>
      <c r="G204" s="39">
        <v>335800</v>
      </c>
    </row>
    <row r="205" spans="1:7" ht="34.5" customHeight="1">
      <c r="A205" s="30"/>
      <c r="B205" s="38" t="s">
        <v>469</v>
      </c>
      <c r="C205" s="33">
        <v>40980</v>
      </c>
      <c r="D205" s="28" t="s">
        <v>373</v>
      </c>
      <c r="E205" s="31"/>
      <c r="F205" s="43">
        <v>1809000</v>
      </c>
      <c r="G205" s="39">
        <v>361800</v>
      </c>
    </row>
    <row r="206" spans="1:7" ht="34.5" customHeight="1">
      <c r="A206" s="30"/>
      <c r="B206" s="38" t="s">
        <v>470</v>
      </c>
      <c r="C206" s="33">
        <v>40980</v>
      </c>
      <c r="D206" s="28" t="s">
        <v>373</v>
      </c>
      <c r="E206" s="31"/>
      <c r="F206" s="43">
        <v>1679000</v>
      </c>
      <c r="G206" s="39">
        <v>335800</v>
      </c>
    </row>
    <row r="207" spans="1:7" ht="34.5" customHeight="1">
      <c r="A207" s="30"/>
      <c r="B207" s="38" t="s">
        <v>471</v>
      </c>
      <c r="C207" s="33">
        <v>40980</v>
      </c>
      <c r="D207" s="28" t="s">
        <v>373</v>
      </c>
      <c r="E207" s="31"/>
      <c r="F207" s="43">
        <v>1809000</v>
      </c>
      <c r="G207" s="39">
        <v>361800</v>
      </c>
    </row>
    <row r="208" spans="1:7" ht="34.5" customHeight="1">
      <c r="A208" s="30"/>
      <c r="B208" s="38" t="s">
        <v>472</v>
      </c>
      <c r="C208" s="33">
        <v>40980</v>
      </c>
      <c r="D208" s="28" t="s">
        <v>373</v>
      </c>
      <c r="E208" s="31"/>
      <c r="F208" s="43">
        <v>1684000</v>
      </c>
      <c r="G208" s="39">
        <v>336800</v>
      </c>
    </row>
    <row r="209" spans="1:7" ht="34.5" customHeight="1">
      <c r="A209" s="30"/>
      <c r="B209" s="38" t="s">
        <v>473</v>
      </c>
      <c r="C209" s="33">
        <v>40980</v>
      </c>
      <c r="D209" s="28" t="s">
        <v>373</v>
      </c>
      <c r="E209" s="31"/>
      <c r="F209" s="43">
        <v>1814000</v>
      </c>
      <c r="G209" s="39">
        <v>362800</v>
      </c>
    </row>
    <row r="210" spans="1:7" ht="34.5" customHeight="1">
      <c r="A210" s="30"/>
      <c r="B210" s="38" t="s">
        <v>474</v>
      </c>
      <c r="C210" s="33">
        <v>40980</v>
      </c>
      <c r="D210" s="28" t="s">
        <v>373</v>
      </c>
      <c r="E210" s="31"/>
      <c r="F210" s="43">
        <v>1684000</v>
      </c>
      <c r="G210" s="39">
        <v>336800</v>
      </c>
    </row>
    <row r="211" spans="1:7" ht="34.5" customHeight="1">
      <c r="A211" s="30"/>
      <c r="B211" s="38" t="s">
        <v>475</v>
      </c>
      <c r="C211" s="33">
        <v>40980</v>
      </c>
      <c r="D211" s="28" t="s">
        <v>373</v>
      </c>
      <c r="E211" s="31"/>
      <c r="F211" s="43">
        <v>1814000</v>
      </c>
      <c r="G211" s="39">
        <v>362800</v>
      </c>
    </row>
    <row r="212" spans="1:7" ht="34.5" customHeight="1">
      <c r="A212" s="30"/>
      <c r="B212" s="38" t="s">
        <v>476</v>
      </c>
      <c r="C212" s="33">
        <v>40980</v>
      </c>
      <c r="D212" s="28" t="s">
        <v>373</v>
      </c>
      <c r="E212" s="31"/>
      <c r="F212" s="43">
        <v>1550000</v>
      </c>
      <c r="G212" s="39">
        <v>310000</v>
      </c>
    </row>
    <row r="213" spans="1:7" ht="34.5" customHeight="1">
      <c r="A213" s="30"/>
      <c r="B213" s="38" t="s">
        <v>477</v>
      </c>
      <c r="C213" s="33">
        <v>40980</v>
      </c>
      <c r="D213" s="28" t="s">
        <v>373</v>
      </c>
      <c r="E213" s="31"/>
      <c r="F213" s="43">
        <v>1790000</v>
      </c>
      <c r="G213" s="39">
        <v>358000</v>
      </c>
    </row>
    <row r="214" spans="1:7" ht="34.5" customHeight="1">
      <c r="A214" s="30"/>
      <c r="B214" s="38" t="s">
        <v>478</v>
      </c>
      <c r="C214" s="33">
        <v>40980</v>
      </c>
      <c r="D214" s="28" t="s">
        <v>373</v>
      </c>
      <c r="E214" s="31"/>
      <c r="F214" s="43">
        <v>1555000</v>
      </c>
      <c r="G214" s="39">
        <v>311000</v>
      </c>
    </row>
    <row r="215" spans="1:7" ht="34.5" customHeight="1">
      <c r="A215" s="30"/>
      <c r="B215" s="38" t="s">
        <v>479</v>
      </c>
      <c r="C215" s="33">
        <v>40980</v>
      </c>
      <c r="D215" s="28" t="s">
        <v>373</v>
      </c>
      <c r="E215" s="31"/>
      <c r="F215" s="43">
        <v>1795000</v>
      </c>
      <c r="G215" s="39">
        <v>359000</v>
      </c>
    </row>
    <row r="216" spans="1:7" ht="50.25" customHeight="1">
      <c r="A216" s="30"/>
      <c r="B216" s="35" t="s">
        <v>545</v>
      </c>
      <c r="C216" s="33"/>
      <c r="D216" s="28"/>
      <c r="E216" s="31"/>
      <c r="F216" s="43"/>
      <c r="G216" s="39"/>
    </row>
    <row r="217" spans="1:13" ht="50.25" customHeight="1">
      <c r="A217" s="30"/>
      <c r="B217" s="38" t="s">
        <v>547</v>
      </c>
      <c r="C217" s="63">
        <v>41375</v>
      </c>
      <c r="D217" s="51" t="s">
        <v>546</v>
      </c>
      <c r="E217" s="57"/>
      <c r="F217" s="44">
        <v>525000</v>
      </c>
      <c r="G217" s="39">
        <v>105000</v>
      </c>
      <c r="H217"/>
      <c r="I217"/>
      <c r="J217"/>
      <c r="K217"/>
      <c r="L217"/>
      <c r="M217"/>
    </row>
    <row r="218" spans="1:13" ht="50.25" customHeight="1">
      <c r="A218" s="30"/>
      <c r="B218" s="38" t="s">
        <v>548</v>
      </c>
      <c r="C218" s="63">
        <v>11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549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550</v>
      </c>
      <c r="C220" s="63">
        <v>11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551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552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553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554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555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556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557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558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559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560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561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559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48" customHeight="1">
      <c r="A233" s="56"/>
      <c r="B233" s="35" t="s">
        <v>626</v>
      </c>
      <c r="C233" s="33"/>
      <c r="D233" s="28"/>
      <c r="E233" s="57"/>
      <c r="F233" s="57"/>
      <c r="G233" s="57"/>
      <c r="H233"/>
      <c r="I233"/>
      <c r="J233"/>
      <c r="K233"/>
      <c r="L233"/>
      <c r="M233"/>
    </row>
    <row r="234" spans="1:7" ht="35.25" customHeight="1">
      <c r="A234" s="62"/>
      <c r="B234" s="38" t="s">
        <v>564</v>
      </c>
      <c r="C234" s="33">
        <v>41375</v>
      </c>
      <c r="D234" s="28" t="s">
        <v>546</v>
      </c>
      <c r="E234" s="26"/>
      <c r="F234" s="58">
        <v>560375</v>
      </c>
      <c r="G234" s="58">
        <v>112075</v>
      </c>
    </row>
    <row r="235" spans="1:7" ht="30.75" customHeight="1">
      <c r="A235" s="30"/>
      <c r="B235" s="38" t="s">
        <v>565</v>
      </c>
      <c r="C235" s="33">
        <v>41375</v>
      </c>
      <c r="D235" s="28" t="s">
        <v>546</v>
      </c>
      <c r="E235" s="31"/>
      <c r="F235" s="58">
        <v>560375</v>
      </c>
      <c r="G235" s="58">
        <v>112075</v>
      </c>
    </row>
    <row r="236" spans="1:7" ht="30">
      <c r="A236" s="30"/>
      <c r="B236" s="38" t="s">
        <v>566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567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568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5.25" customHeight="1">
      <c r="A239" s="30"/>
      <c r="B239" s="38" t="s">
        <v>569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4.5" customHeight="1">
      <c r="A240" s="30"/>
      <c r="B240" s="38" t="s">
        <v>570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0">
      <c r="A241" s="30"/>
      <c r="B241" s="38" t="s">
        <v>571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572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4.5" customHeight="1">
      <c r="A243" s="30"/>
      <c r="B243" s="38" t="s">
        <v>573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5.25" customHeight="1">
      <c r="A244" s="30"/>
      <c r="B244" s="38" t="s">
        <v>574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4.5" customHeight="1">
      <c r="A245" s="30"/>
      <c r="B245" s="38" t="s">
        <v>575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0">
      <c r="A246" s="30"/>
      <c r="B246" s="38" t="s">
        <v>576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4.5" customHeight="1">
      <c r="A247" s="30"/>
      <c r="B247" s="38" t="s">
        <v>577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3.75" customHeight="1">
      <c r="A248" s="30"/>
      <c r="B248" s="38" t="s">
        <v>578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40.5" customHeight="1">
      <c r="A249" s="30"/>
      <c r="B249" s="38" t="s">
        <v>576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54.75" customHeight="1">
      <c r="A250" s="30"/>
      <c r="B250" s="35" t="s">
        <v>627</v>
      </c>
      <c r="C250" s="33"/>
      <c r="D250" s="28"/>
      <c r="E250" s="31"/>
      <c r="F250" s="58"/>
      <c r="G250" s="58"/>
    </row>
    <row r="251" spans="1:7" ht="54.75" customHeight="1">
      <c r="A251" s="30"/>
      <c r="B251" s="38" t="s">
        <v>628</v>
      </c>
      <c r="C251" s="33">
        <v>41375</v>
      </c>
      <c r="D251" s="28" t="s">
        <v>546</v>
      </c>
      <c r="E251" s="31"/>
      <c r="F251" s="58">
        <v>579000</v>
      </c>
      <c r="G251" s="58">
        <v>115800</v>
      </c>
    </row>
    <row r="252" spans="1:7" ht="54.75" customHeight="1">
      <c r="A252" s="30"/>
      <c r="B252" s="38" t="s">
        <v>629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630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631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632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633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634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635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636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637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638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639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640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641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642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40.5" customHeight="1">
      <c r="A266" s="30"/>
      <c r="B266" s="38" t="s">
        <v>640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51.75" customHeight="1">
      <c r="A267" s="30"/>
      <c r="B267" s="35" t="s">
        <v>643</v>
      </c>
      <c r="C267" s="33"/>
      <c r="D267" s="28"/>
      <c r="E267" s="31"/>
      <c r="F267" s="58"/>
      <c r="G267" s="58"/>
    </row>
    <row r="268" spans="1:7" ht="40.5" customHeight="1">
      <c r="A268" s="30"/>
      <c r="B268" s="38" t="s">
        <v>644</v>
      </c>
      <c r="C268" s="33">
        <v>41375</v>
      </c>
      <c r="D268" s="28" t="s">
        <v>546</v>
      </c>
      <c r="E268" s="31"/>
      <c r="F268" s="58">
        <v>510250</v>
      </c>
      <c r="G268" s="58">
        <v>102050</v>
      </c>
    </row>
    <row r="269" spans="1:7" ht="40.5" customHeight="1">
      <c r="A269" s="30"/>
      <c r="B269" s="38" t="s">
        <v>645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646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647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648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649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650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651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652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653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654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655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656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657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658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656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68.25" customHeight="1">
      <c r="A284" s="30"/>
      <c r="B284" s="35" t="s">
        <v>611</v>
      </c>
      <c r="C284" s="33"/>
      <c r="D284" s="28"/>
      <c r="E284" s="31"/>
      <c r="F284" s="30"/>
      <c r="G284" s="30"/>
    </row>
    <row r="285" spans="1:7" ht="30">
      <c r="A285" s="30"/>
      <c r="B285" s="38" t="s">
        <v>609</v>
      </c>
      <c r="C285" s="63">
        <v>41365</v>
      </c>
      <c r="D285" s="28" t="s">
        <v>546</v>
      </c>
      <c r="E285" s="31"/>
      <c r="F285" s="64">
        <v>395833</v>
      </c>
      <c r="G285" s="64">
        <v>79166.6</v>
      </c>
    </row>
    <row r="286" spans="1:7" ht="30">
      <c r="A286" s="30"/>
      <c r="B286" s="38" t="s">
        <v>610</v>
      </c>
      <c r="C286" s="33">
        <v>41365</v>
      </c>
      <c r="D286" s="28" t="s">
        <v>546</v>
      </c>
      <c r="E286" s="31"/>
      <c r="F286" s="65">
        <v>395833</v>
      </c>
      <c r="G286" s="64">
        <v>79166.6</v>
      </c>
    </row>
    <row r="287" spans="1:7" ht="30">
      <c r="A287" s="30"/>
      <c r="B287" s="38" t="s">
        <v>612</v>
      </c>
      <c r="C287" s="33">
        <v>41365</v>
      </c>
      <c r="D287" s="28" t="s">
        <v>546</v>
      </c>
      <c r="E287" s="31"/>
      <c r="F287" s="64">
        <v>395833</v>
      </c>
      <c r="G287" s="64">
        <v>79166.6</v>
      </c>
    </row>
    <row r="288" spans="1:7" ht="30">
      <c r="A288" s="30"/>
      <c r="B288" s="38" t="s">
        <v>613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614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615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616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617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618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619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620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621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622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623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624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622</v>
      </c>
      <c r="C300" s="33">
        <v>41365</v>
      </c>
      <c r="D300" s="28" t="s">
        <v>546</v>
      </c>
      <c r="E300" s="57"/>
      <c r="F300" s="64">
        <v>395833</v>
      </c>
      <c r="G300" s="64">
        <v>79166.6</v>
      </c>
    </row>
    <row r="301" spans="1:7" ht="63">
      <c r="A301" s="30"/>
      <c r="B301" s="35" t="s">
        <v>625</v>
      </c>
      <c r="C301" s="33"/>
      <c r="D301" s="28"/>
      <c r="E301" s="31"/>
      <c r="F301" s="30"/>
      <c r="G301" s="30"/>
    </row>
    <row r="302" spans="1:7" ht="30">
      <c r="A302" s="30"/>
      <c r="B302" s="38" t="s">
        <v>609</v>
      </c>
      <c r="C302" s="63">
        <v>41365</v>
      </c>
      <c r="D302" s="28" t="s">
        <v>546</v>
      </c>
      <c r="E302" s="31"/>
      <c r="F302" s="64">
        <v>412500</v>
      </c>
      <c r="G302" s="64">
        <v>82500</v>
      </c>
    </row>
    <row r="303" spans="1:7" ht="30">
      <c r="A303" s="30"/>
      <c r="B303" s="38" t="s">
        <v>610</v>
      </c>
      <c r="C303" s="3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612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613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614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615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616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617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618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619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620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621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4.5" customHeight="1">
      <c r="A314" s="30"/>
      <c r="B314" s="38" t="s">
        <v>622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0.75" customHeight="1">
      <c r="A315" s="30"/>
      <c r="B315" s="38" t="s">
        <v>623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3.75" customHeight="1">
      <c r="A316" s="30"/>
      <c r="B316" s="38" t="s">
        <v>624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41.25" customHeight="1">
      <c r="A317" s="30"/>
      <c r="B317" s="38" t="s">
        <v>622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63">
      <c r="A318" s="30"/>
      <c r="B318" s="35" t="s">
        <v>670</v>
      </c>
      <c r="C318" s="30"/>
      <c r="D318" s="30"/>
      <c r="E318" s="31"/>
      <c r="F318" s="30"/>
      <c r="G318" s="30"/>
    </row>
    <row r="319" spans="1:7" ht="30">
      <c r="A319" s="30"/>
      <c r="B319" s="38" t="s">
        <v>547</v>
      </c>
      <c r="C319" s="33">
        <v>41479</v>
      </c>
      <c r="D319" s="28" t="s">
        <v>546</v>
      </c>
      <c r="E319" s="31"/>
      <c r="F319" s="30">
        <v>525000</v>
      </c>
      <c r="G319" s="30">
        <v>105000</v>
      </c>
    </row>
    <row r="320" spans="1:7" ht="30">
      <c r="A320" s="30"/>
      <c r="B320" s="38" t="s">
        <v>548</v>
      </c>
      <c r="C320" s="33">
        <v>41479</v>
      </c>
      <c r="D320" s="28" t="s">
        <v>546</v>
      </c>
      <c r="E320" s="31"/>
      <c r="F320" s="30">
        <v>525000</v>
      </c>
      <c r="G320" s="30">
        <v>105000</v>
      </c>
    </row>
    <row r="321" spans="1:7" ht="30">
      <c r="A321" s="30"/>
      <c r="B321" s="38" t="s">
        <v>549</v>
      </c>
      <c r="C321" s="33">
        <v>41479</v>
      </c>
      <c r="D321" s="28" t="s">
        <v>546</v>
      </c>
      <c r="E321" s="31"/>
      <c r="F321" s="30">
        <v>525000</v>
      </c>
      <c r="G321" s="30">
        <v>105000</v>
      </c>
    </row>
    <row r="322" spans="1:7" ht="30">
      <c r="A322" s="30"/>
      <c r="B322" s="38" t="s">
        <v>550</v>
      </c>
      <c r="C322" s="33">
        <v>41479</v>
      </c>
      <c r="D322" s="28" t="s">
        <v>546</v>
      </c>
      <c r="E322" s="26"/>
      <c r="F322" s="30">
        <v>525000</v>
      </c>
      <c r="G322" s="30">
        <v>105000</v>
      </c>
    </row>
    <row r="323" spans="1:7" ht="30">
      <c r="A323" s="30"/>
      <c r="B323" s="38" t="s">
        <v>551</v>
      </c>
      <c r="C323" s="33">
        <v>41479</v>
      </c>
      <c r="D323" s="28" t="s">
        <v>546</v>
      </c>
      <c r="E323" s="31"/>
      <c r="F323" s="30">
        <v>525000</v>
      </c>
      <c r="G323" s="30">
        <v>105000</v>
      </c>
    </row>
    <row r="324" spans="1:7" ht="30">
      <c r="A324" s="30"/>
      <c r="B324" s="38" t="s">
        <v>552</v>
      </c>
      <c r="C324" s="33">
        <v>41479</v>
      </c>
      <c r="D324" s="28" t="s">
        <v>546</v>
      </c>
      <c r="E324" s="31"/>
      <c r="F324" s="30">
        <v>525000</v>
      </c>
      <c r="G324" s="30">
        <v>105000</v>
      </c>
    </row>
    <row r="325" spans="1:7" ht="30">
      <c r="A325" s="30"/>
      <c r="B325" s="38" t="s">
        <v>553</v>
      </c>
      <c r="C325" s="33">
        <v>41479</v>
      </c>
      <c r="D325" s="28" t="s">
        <v>546</v>
      </c>
      <c r="E325" s="31"/>
      <c r="F325" s="30">
        <v>525000</v>
      </c>
      <c r="G325" s="30">
        <v>105000</v>
      </c>
    </row>
    <row r="326" spans="1:7" ht="30">
      <c r="A326" s="30"/>
      <c r="B326" s="38" t="s">
        <v>554</v>
      </c>
      <c r="C326" s="33">
        <v>41479</v>
      </c>
      <c r="D326" s="28" t="s">
        <v>546</v>
      </c>
      <c r="E326" s="31"/>
      <c r="F326" s="30">
        <v>525000</v>
      </c>
      <c r="G326" s="30">
        <v>105000</v>
      </c>
    </row>
    <row r="327" spans="1:7" ht="30">
      <c r="A327" s="30"/>
      <c r="B327" s="38" t="s">
        <v>555</v>
      </c>
      <c r="C327" s="33">
        <v>41479</v>
      </c>
      <c r="D327" s="28" t="s">
        <v>546</v>
      </c>
      <c r="E327" s="31"/>
      <c r="F327" s="30">
        <v>525000</v>
      </c>
      <c r="G327" s="30">
        <v>105000</v>
      </c>
    </row>
    <row r="328" spans="1:7" ht="30">
      <c r="A328" s="30"/>
      <c r="B328" s="38" t="s">
        <v>556</v>
      </c>
      <c r="C328" s="33">
        <v>41479</v>
      </c>
      <c r="D328" s="28" t="s">
        <v>546</v>
      </c>
      <c r="E328" s="31"/>
      <c r="F328" s="30">
        <v>525000</v>
      </c>
      <c r="G328" s="30">
        <v>105000</v>
      </c>
    </row>
    <row r="329" spans="1:7" ht="30">
      <c r="A329" s="30"/>
      <c r="B329" s="38" t="s">
        <v>557</v>
      </c>
      <c r="C329" s="33">
        <v>41479</v>
      </c>
      <c r="D329" s="28" t="s">
        <v>546</v>
      </c>
      <c r="E329" s="31"/>
      <c r="F329" s="30">
        <v>525000</v>
      </c>
      <c r="G329" s="30">
        <v>105000</v>
      </c>
    </row>
    <row r="330" spans="1:7" ht="30">
      <c r="A330" s="30"/>
      <c r="B330" s="38" t="s">
        <v>558</v>
      </c>
      <c r="C330" s="33">
        <v>41479</v>
      </c>
      <c r="D330" s="28" t="s">
        <v>546</v>
      </c>
      <c r="E330" s="31"/>
      <c r="F330" s="30">
        <v>525000</v>
      </c>
      <c r="G330" s="30">
        <v>105000</v>
      </c>
    </row>
    <row r="331" spans="1:7" ht="30">
      <c r="A331" s="30"/>
      <c r="B331" s="38" t="s">
        <v>559</v>
      </c>
      <c r="C331" s="33">
        <v>41479</v>
      </c>
      <c r="D331" s="28" t="s">
        <v>546</v>
      </c>
      <c r="E331" s="31"/>
      <c r="F331" s="30">
        <v>525000</v>
      </c>
      <c r="G331" s="30">
        <v>105000</v>
      </c>
    </row>
    <row r="332" spans="1:7" ht="30">
      <c r="A332" s="30"/>
      <c r="B332" s="38" t="s">
        <v>560</v>
      </c>
      <c r="C332" s="33">
        <v>41479</v>
      </c>
      <c r="D332" s="28" t="s">
        <v>546</v>
      </c>
      <c r="E332" s="31"/>
      <c r="F332" s="30">
        <v>525000</v>
      </c>
      <c r="G332" s="30">
        <v>105000</v>
      </c>
    </row>
    <row r="333" spans="1:7" ht="30">
      <c r="A333" s="30"/>
      <c r="B333" s="38" t="s">
        <v>561</v>
      </c>
      <c r="C333" s="33">
        <v>41479</v>
      </c>
      <c r="D333" s="28" t="s">
        <v>546</v>
      </c>
      <c r="E333" s="31"/>
      <c r="F333" s="30">
        <v>525000</v>
      </c>
      <c r="G333" s="30">
        <v>105000</v>
      </c>
    </row>
    <row r="334" spans="1:7" ht="30">
      <c r="A334" s="30"/>
      <c r="B334" s="38" t="s">
        <v>559</v>
      </c>
      <c r="C334" s="33">
        <v>41479</v>
      </c>
      <c r="D334" s="28" t="s">
        <v>546</v>
      </c>
      <c r="E334" s="31"/>
      <c r="F334" s="30">
        <v>525000</v>
      </c>
      <c r="G334" s="30">
        <v>105000</v>
      </c>
    </row>
    <row r="335" spans="1:7" ht="63">
      <c r="A335" s="56"/>
      <c r="B335" s="35" t="s">
        <v>671</v>
      </c>
      <c r="C335" s="33">
        <v>41479</v>
      </c>
      <c r="D335" s="28" t="s">
        <v>546</v>
      </c>
      <c r="E335" s="31"/>
      <c r="F335" s="30"/>
      <c r="G335" s="30"/>
    </row>
    <row r="336" spans="1:7" ht="30">
      <c r="A336" s="62"/>
      <c r="B336" s="38" t="s">
        <v>564</v>
      </c>
      <c r="C336" s="33">
        <v>41479</v>
      </c>
      <c r="D336" s="28" t="s">
        <v>546</v>
      </c>
      <c r="E336" s="31"/>
      <c r="F336" s="30">
        <v>577500</v>
      </c>
      <c r="G336" s="30">
        <f>F336*20%</f>
        <v>115500</v>
      </c>
    </row>
    <row r="337" spans="1:7" ht="30">
      <c r="A337" s="30"/>
      <c r="B337" s="38" t="s">
        <v>565</v>
      </c>
      <c r="C337" s="33">
        <v>41479</v>
      </c>
      <c r="D337" s="28" t="s">
        <v>546</v>
      </c>
      <c r="E337" s="31"/>
      <c r="F337" s="30">
        <v>577500</v>
      </c>
      <c r="G337" s="30">
        <v>115500</v>
      </c>
    </row>
    <row r="338" spans="1:7" ht="30">
      <c r="A338" s="30"/>
      <c r="B338" s="38" t="s">
        <v>566</v>
      </c>
      <c r="C338" s="33">
        <v>41479</v>
      </c>
      <c r="D338" s="28" t="s">
        <v>546</v>
      </c>
      <c r="E338" s="31"/>
      <c r="F338" s="30">
        <v>577500</v>
      </c>
      <c r="G338" s="30">
        <v>115500</v>
      </c>
    </row>
    <row r="339" spans="1:7" ht="30">
      <c r="A339" s="30"/>
      <c r="B339" s="38" t="s">
        <v>567</v>
      </c>
      <c r="C339" s="33">
        <v>41479</v>
      </c>
      <c r="D339" s="28" t="s">
        <v>546</v>
      </c>
      <c r="E339" s="31"/>
      <c r="F339" s="30">
        <v>577500</v>
      </c>
      <c r="G339" s="30">
        <v>115500</v>
      </c>
    </row>
    <row r="340" spans="1:7" ht="30">
      <c r="A340" s="30"/>
      <c r="B340" s="38" t="s">
        <v>568</v>
      </c>
      <c r="C340" s="33">
        <v>41479</v>
      </c>
      <c r="D340" s="28" t="s">
        <v>546</v>
      </c>
      <c r="E340" s="31"/>
      <c r="F340" s="30">
        <v>577500</v>
      </c>
      <c r="G340" s="30">
        <v>115500</v>
      </c>
    </row>
    <row r="341" spans="1:7" ht="30">
      <c r="A341" s="30"/>
      <c r="B341" s="38" t="s">
        <v>569</v>
      </c>
      <c r="C341" s="33">
        <v>41479</v>
      </c>
      <c r="D341" s="28" t="s">
        <v>546</v>
      </c>
      <c r="E341" s="31"/>
      <c r="F341" s="30">
        <v>577500</v>
      </c>
      <c r="G341" s="30">
        <v>115500</v>
      </c>
    </row>
    <row r="342" spans="1:7" ht="30">
      <c r="A342" s="30"/>
      <c r="B342" s="38" t="s">
        <v>570</v>
      </c>
      <c r="C342" s="33">
        <v>41479</v>
      </c>
      <c r="D342" s="28" t="s">
        <v>546</v>
      </c>
      <c r="E342" s="31"/>
      <c r="F342" s="30">
        <v>577500</v>
      </c>
      <c r="G342" s="30">
        <v>115500</v>
      </c>
    </row>
    <row r="343" spans="1:7" ht="30">
      <c r="A343" s="30"/>
      <c r="B343" s="38" t="s">
        <v>571</v>
      </c>
      <c r="C343" s="33">
        <v>41479</v>
      </c>
      <c r="D343" s="28" t="s">
        <v>546</v>
      </c>
      <c r="E343" s="31"/>
      <c r="F343" s="30">
        <v>577500</v>
      </c>
      <c r="G343" s="30">
        <v>115500</v>
      </c>
    </row>
    <row r="344" spans="1:7" ht="30">
      <c r="A344" s="30"/>
      <c r="B344" s="38" t="s">
        <v>572</v>
      </c>
      <c r="C344" s="33">
        <v>41479</v>
      </c>
      <c r="D344" s="28" t="s">
        <v>546</v>
      </c>
      <c r="E344" s="31"/>
      <c r="F344" s="30">
        <v>577500</v>
      </c>
      <c r="G344" s="30">
        <v>115500</v>
      </c>
    </row>
    <row r="345" spans="1:7" ht="30">
      <c r="A345" s="30"/>
      <c r="B345" s="38" t="s">
        <v>573</v>
      </c>
      <c r="C345" s="33">
        <v>41479</v>
      </c>
      <c r="D345" s="28" t="s">
        <v>546</v>
      </c>
      <c r="E345" s="31"/>
      <c r="F345" s="30">
        <v>577500</v>
      </c>
      <c r="G345" s="30">
        <v>115500</v>
      </c>
    </row>
    <row r="346" spans="1:7" ht="30">
      <c r="A346" s="30"/>
      <c r="B346" s="38" t="s">
        <v>574</v>
      </c>
      <c r="C346" s="33">
        <v>41479</v>
      </c>
      <c r="D346" s="28" t="s">
        <v>546</v>
      </c>
      <c r="E346" s="31"/>
      <c r="F346" s="30">
        <v>577500</v>
      </c>
      <c r="G346" s="30">
        <v>115500</v>
      </c>
    </row>
    <row r="347" spans="1:7" ht="30">
      <c r="A347" s="30"/>
      <c r="B347" s="38" t="s">
        <v>575</v>
      </c>
      <c r="C347" s="33">
        <v>41479</v>
      </c>
      <c r="D347" s="28" t="s">
        <v>546</v>
      </c>
      <c r="E347" s="31"/>
      <c r="F347" s="30">
        <v>577500</v>
      </c>
      <c r="G347" s="30">
        <v>115500</v>
      </c>
    </row>
    <row r="348" spans="1:7" ht="30">
      <c r="A348" s="30"/>
      <c r="B348" s="38" t="s">
        <v>576</v>
      </c>
      <c r="C348" s="33">
        <v>41479</v>
      </c>
      <c r="D348" s="28" t="s">
        <v>546</v>
      </c>
      <c r="E348" s="31"/>
      <c r="F348" s="30">
        <v>577500</v>
      </c>
      <c r="G348" s="30">
        <v>115500</v>
      </c>
    </row>
    <row r="349" spans="1:7" ht="30">
      <c r="A349" s="30"/>
      <c r="B349" s="38" t="s">
        <v>577</v>
      </c>
      <c r="C349" s="33">
        <v>41479</v>
      </c>
      <c r="D349" s="28" t="s">
        <v>546</v>
      </c>
      <c r="E349" s="31"/>
      <c r="F349" s="30">
        <v>577500</v>
      </c>
      <c r="G349" s="30">
        <v>115500</v>
      </c>
    </row>
    <row r="350" spans="1:7" ht="30">
      <c r="A350" s="30"/>
      <c r="B350" s="38" t="s">
        <v>578</v>
      </c>
      <c r="C350" s="33">
        <v>41479</v>
      </c>
      <c r="D350" s="28" t="s">
        <v>546</v>
      </c>
      <c r="E350" s="31"/>
      <c r="F350" s="30">
        <v>577500</v>
      </c>
      <c r="G350" s="30">
        <v>115500</v>
      </c>
    </row>
    <row r="351" spans="1:7" ht="30">
      <c r="A351" s="30"/>
      <c r="B351" s="38" t="s">
        <v>576</v>
      </c>
      <c r="C351" s="33">
        <v>41479</v>
      </c>
      <c r="D351" s="28" t="s">
        <v>546</v>
      </c>
      <c r="E351" s="31"/>
      <c r="F351" s="30">
        <v>577500</v>
      </c>
      <c r="G351" s="30">
        <v>115500</v>
      </c>
    </row>
    <row r="352" spans="1:7" ht="47.25">
      <c r="A352" s="30"/>
      <c r="B352" s="35" t="s">
        <v>672</v>
      </c>
      <c r="C352" s="33">
        <v>41479</v>
      </c>
      <c r="D352" s="28" t="s">
        <v>546</v>
      </c>
      <c r="E352" s="31"/>
      <c r="F352" s="30"/>
      <c r="G352" s="30"/>
    </row>
    <row r="353" spans="1:7" ht="30">
      <c r="A353" s="30"/>
      <c r="B353" s="38" t="s">
        <v>628</v>
      </c>
      <c r="C353" s="33">
        <v>41479</v>
      </c>
      <c r="D353" s="28" t="s">
        <v>546</v>
      </c>
      <c r="E353" s="31"/>
      <c r="F353" s="30">
        <v>600000</v>
      </c>
      <c r="G353" s="30">
        <v>120000</v>
      </c>
    </row>
    <row r="354" spans="1:7" ht="30">
      <c r="A354" s="30"/>
      <c r="B354" s="38" t="s">
        <v>629</v>
      </c>
      <c r="C354" s="33">
        <v>41479</v>
      </c>
      <c r="D354" s="28" t="s">
        <v>546</v>
      </c>
      <c r="E354" s="31"/>
      <c r="F354" s="30">
        <v>600000</v>
      </c>
      <c r="G354" s="30">
        <v>120000</v>
      </c>
    </row>
    <row r="355" spans="1:7" ht="30">
      <c r="A355" s="30"/>
      <c r="B355" s="38" t="s">
        <v>630</v>
      </c>
      <c r="C355" s="33">
        <v>41479</v>
      </c>
      <c r="D355" s="28" t="s">
        <v>546</v>
      </c>
      <c r="E355" s="31"/>
      <c r="F355" s="30">
        <v>600000</v>
      </c>
      <c r="G355" s="30">
        <v>120000</v>
      </c>
    </row>
    <row r="356" spans="1:7" ht="30">
      <c r="A356" s="30"/>
      <c r="B356" s="38" t="s">
        <v>631</v>
      </c>
      <c r="C356" s="33">
        <v>41479</v>
      </c>
      <c r="D356" s="28" t="s">
        <v>546</v>
      </c>
      <c r="E356" s="31"/>
      <c r="F356" s="30">
        <v>600000</v>
      </c>
      <c r="G356" s="30">
        <v>120000</v>
      </c>
    </row>
    <row r="357" spans="1:7" ht="30">
      <c r="A357" s="30"/>
      <c r="B357" s="38" t="s">
        <v>632</v>
      </c>
      <c r="C357" s="33">
        <v>41479</v>
      </c>
      <c r="D357" s="28" t="s">
        <v>546</v>
      </c>
      <c r="E357" s="31"/>
      <c r="F357" s="30">
        <v>600000</v>
      </c>
      <c r="G357" s="30">
        <v>120000</v>
      </c>
    </row>
    <row r="358" spans="1:7" ht="30">
      <c r="A358" s="30"/>
      <c r="B358" s="38" t="s">
        <v>633</v>
      </c>
      <c r="C358" s="33">
        <v>41479</v>
      </c>
      <c r="D358" s="28" t="s">
        <v>546</v>
      </c>
      <c r="E358" s="31"/>
      <c r="F358" s="30">
        <v>600000</v>
      </c>
      <c r="G358" s="30">
        <v>120000</v>
      </c>
    </row>
    <row r="359" spans="1:7" ht="30">
      <c r="A359" s="30"/>
      <c r="B359" s="38" t="s">
        <v>634</v>
      </c>
      <c r="C359" s="33">
        <v>41479</v>
      </c>
      <c r="D359" s="28" t="s">
        <v>546</v>
      </c>
      <c r="E359" s="31"/>
      <c r="F359" s="30">
        <v>600000</v>
      </c>
      <c r="G359" s="30">
        <v>120000</v>
      </c>
    </row>
    <row r="360" spans="1:7" ht="30">
      <c r="A360" s="30"/>
      <c r="B360" s="38" t="s">
        <v>635</v>
      </c>
      <c r="C360" s="33">
        <v>41479</v>
      </c>
      <c r="D360" s="28" t="s">
        <v>546</v>
      </c>
      <c r="E360" s="31"/>
      <c r="F360" s="30">
        <v>600000</v>
      </c>
      <c r="G360" s="30">
        <v>120000</v>
      </c>
    </row>
    <row r="361" spans="1:7" ht="30">
      <c r="A361" s="30"/>
      <c r="B361" s="38" t="s">
        <v>636</v>
      </c>
      <c r="C361" s="33">
        <v>41479</v>
      </c>
      <c r="D361" s="28" t="s">
        <v>546</v>
      </c>
      <c r="E361" s="31"/>
      <c r="F361" s="30">
        <v>600000</v>
      </c>
      <c r="G361" s="30">
        <v>120000</v>
      </c>
    </row>
    <row r="362" spans="1:7" ht="30">
      <c r="A362" s="30"/>
      <c r="B362" s="38" t="s">
        <v>637</v>
      </c>
      <c r="C362" s="33">
        <v>41479</v>
      </c>
      <c r="D362" s="28" t="s">
        <v>546</v>
      </c>
      <c r="E362" s="31"/>
      <c r="F362" s="30">
        <v>600000</v>
      </c>
      <c r="G362" s="30">
        <v>120000</v>
      </c>
    </row>
    <row r="363" spans="1:7" ht="30">
      <c r="A363" s="30"/>
      <c r="B363" s="38" t="s">
        <v>638</v>
      </c>
      <c r="C363" s="33">
        <v>41479</v>
      </c>
      <c r="D363" s="28" t="s">
        <v>546</v>
      </c>
      <c r="E363" s="31"/>
      <c r="F363" s="30">
        <v>600000</v>
      </c>
      <c r="G363" s="30">
        <v>120000</v>
      </c>
    </row>
    <row r="364" spans="1:7" ht="30">
      <c r="A364" s="30"/>
      <c r="B364" s="38" t="s">
        <v>639</v>
      </c>
      <c r="C364" s="33">
        <v>41479</v>
      </c>
      <c r="D364" s="28" t="s">
        <v>546</v>
      </c>
      <c r="E364" s="31"/>
      <c r="F364" s="30">
        <v>600000</v>
      </c>
      <c r="G364" s="30">
        <v>120000</v>
      </c>
    </row>
    <row r="365" spans="1:7" ht="30">
      <c r="A365" s="30"/>
      <c r="B365" s="38" t="s">
        <v>640</v>
      </c>
      <c r="C365" s="33">
        <v>41479</v>
      </c>
      <c r="D365" s="28" t="s">
        <v>546</v>
      </c>
      <c r="E365" s="31"/>
      <c r="F365" s="30">
        <v>600000</v>
      </c>
      <c r="G365" s="30">
        <v>120000</v>
      </c>
    </row>
    <row r="366" spans="1:7" ht="30">
      <c r="A366" s="30"/>
      <c r="B366" s="38" t="s">
        <v>641</v>
      </c>
      <c r="C366" s="33">
        <v>41479</v>
      </c>
      <c r="D366" s="28" t="s">
        <v>546</v>
      </c>
      <c r="E366" s="31"/>
      <c r="F366" s="30">
        <v>600000</v>
      </c>
      <c r="G366" s="30">
        <v>120000</v>
      </c>
    </row>
    <row r="367" spans="1:7" ht="30">
      <c r="A367" s="30"/>
      <c r="B367" s="38" t="s">
        <v>642</v>
      </c>
      <c r="C367" s="33">
        <v>41479</v>
      </c>
      <c r="D367" s="28" t="s">
        <v>546</v>
      </c>
      <c r="E367" s="31"/>
      <c r="F367" s="30">
        <v>600000</v>
      </c>
      <c r="G367" s="30">
        <v>120000</v>
      </c>
    </row>
    <row r="368" spans="1:7" ht="30">
      <c r="A368" s="30"/>
      <c r="B368" s="38" t="s">
        <v>640</v>
      </c>
      <c r="C368" s="33">
        <v>41479</v>
      </c>
      <c r="D368" s="28" t="s">
        <v>546</v>
      </c>
      <c r="E368" s="31"/>
      <c r="F368" s="30">
        <v>600000</v>
      </c>
      <c r="G368" s="30">
        <v>120000</v>
      </c>
    </row>
    <row r="369" spans="1:7" ht="47.25">
      <c r="A369" s="30"/>
      <c r="B369" s="35" t="s">
        <v>643</v>
      </c>
      <c r="C369" s="33">
        <v>41479</v>
      </c>
      <c r="D369" s="28" t="s">
        <v>546</v>
      </c>
      <c r="E369" s="31"/>
      <c r="F369" s="30"/>
      <c r="G369" s="30"/>
    </row>
    <row r="370" spans="1:7" ht="30">
      <c r="A370" s="30"/>
      <c r="B370" s="38" t="s">
        <v>644</v>
      </c>
      <c r="C370" s="33">
        <v>41479</v>
      </c>
      <c r="D370" s="28" t="s">
        <v>546</v>
      </c>
      <c r="E370" s="31"/>
      <c r="F370" s="17">
        <v>527500</v>
      </c>
      <c r="G370" s="30">
        <v>105500</v>
      </c>
    </row>
    <row r="371" spans="1:7" ht="30">
      <c r="A371" s="30"/>
      <c r="B371" s="38" t="s">
        <v>645</v>
      </c>
      <c r="C371" s="33">
        <v>41479</v>
      </c>
      <c r="D371" s="28" t="s">
        <v>546</v>
      </c>
      <c r="E371" s="31"/>
      <c r="F371" s="17">
        <v>527500</v>
      </c>
      <c r="G371" s="30">
        <v>105500</v>
      </c>
    </row>
    <row r="372" spans="1:7" ht="30">
      <c r="A372" s="30"/>
      <c r="B372" s="38" t="s">
        <v>646</v>
      </c>
      <c r="C372" s="33">
        <v>41479</v>
      </c>
      <c r="D372" s="28" t="s">
        <v>546</v>
      </c>
      <c r="E372" s="31"/>
      <c r="F372" s="17">
        <v>527500</v>
      </c>
      <c r="G372" s="30">
        <v>105500</v>
      </c>
    </row>
    <row r="373" spans="1:7" ht="30">
      <c r="A373" s="30"/>
      <c r="B373" s="38" t="s">
        <v>647</v>
      </c>
      <c r="C373" s="33">
        <v>41479</v>
      </c>
      <c r="D373" s="28" t="s">
        <v>546</v>
      </c>
      <c r="E373" s="31"/>
      <c r="F373" s="17">
        <v>527500</v>
      </c>
      <c r="G373" s="30">
        <v>105500</v>
      </c>
    </row>
    <row r="374" spans="1:7" ht="30">
      <c r="A374" s="30"/>
      <c r="B374" s="38" t="s">
        <v>648</v>
      </c>
      <c r="C374" s="33">
        <v>41479</v>
      </c>
      <c r="D374" s="28" t="s">
        <v>546</v>
      </c>
      <c r="E374" s="31"/>
      <c r="F374" s="17">
        <v>527500</v>
      </c>
      <c r="G374" s="30">
        <v>105500</v>
      </c>
    </row>
    <row r="375" spans="1:7" ht="30">
      <c r="A375" s="30"/>
      <c r="B375" s="38" t="s">
        <v>649</v>
      </c>
      <c r="C375" s="33">
        <v>41479</v>
      </c>
      <c r="D375" s="28" t="s">
        <v>546</v>
      </c>
      <c r="E375" s="31"/>
      <c r="F375" s="17">
        <v>527500</v>
      </c>
      <c r="G375" s="30">
        <v>105500</v>
      </c>
    </row>
    <row r="376" spans="1:7" ht="30">
      <c r="A376" s="30"/>
      <c r="B376" s="38" t="s">
        <v>650</v>
      </c>
      <c r="C376" s="33">
        <v>41479</v>
      </c>
      <c r="D376" s="28" t="s">
        <v>546</v>
      </c>
      <c r="E376" s="31"/>
      <c r="F376" s="17">
        <v>527500</v>
      </c>
      <c r="G376" s="30">
        <v>105500</v>
      </c>
    </row>
    <row r="377" spans="1:7" ht="30">
      <c r="A377" s="30"/>
      <c r="B377" s="38" t="s">
        <v>651</v>
      </c>
      <c r="C377" s="33">
        <v>41479</v>
      </c>
      <c r="D377" s="28" t="s">
        <v>546</v>
      </c>
      <c r="E377" s="31"/>
      <c r="F377" s="17">
        <v>527500</v>
      </c>
      <c r="G377" s="30">
        <v>105500</v>
      </c>
    </row>
    <row r="378" spans="1:7" ht="30">
      <c r="A378" s="30"/>
      <c r="B378" s="38" t="s">
        <v>652</v>
      </c>
      <c r="C378" s="33">
        <v>41479</v>
      </c>
      <c r="D378" s="28" t="s">
        <v>546</v>
      </c>
      <c r="E378" s="31"/>
      <c r="F378" s="17">
        <v>527500</v>
      </c>
      <c r="G378" s="30">
        <v>105500</v>
      </c>
    </row>
    <row r="379" spans="1:7" ht="30">
      <c r="A379" s="30"/>
      <c r="B379" s="38" t="s">
        <v>653</v>
      </c>
      <c r="C379" s="33">
        <v>41479</v>
      </c>
      <c r="D379" s="28" t="s">
        <v>546</v>
      </c>
      <c r="E379" s="31"/>
      <c r="F379" s="17">
        <v>527500</v>
      </c>
      <c r="G379" s="30">
        <v>105500</v>
      </c>
    </row>
    <row r="380" spans="1:7" ht="30">
      <c r="A380" s="30"/>
      <c r="B380" s="38" t="s">
        <v>654</v>
      </c>
      <c r="C380" s="33">
        <v>41479</v>
      </c>
      <c r="D380" s="28" t="s">
        <v>546</v>
      </c>
      <c r="E380" s="31"/>
      <c r="F380" s="17">
        <v>527500</v>
      </c>
      <c r="G380" s="30">
        <v>105500</v>
      </c>
    </row>
    <row r="381" spans="1:7" ht="30">
      <c r="A381" s="30"/>
      <c r="B381" s="38" t="s">
        <v>655</v>
      </c>
      <c r="C381" s="33">
        <v>41479</v>
      </c>
      <c r="D381" s="28" t="s">
        <v>546</v>
      </c>
      <c r="E381" s="31"/>
      <c r="F381" s="17">
        <v>527500</v>
      </c>
      <c r="G381" s="30">
        <v>105500</v>
      </c>
    </row>
    <row r="382" spans="1:7" ht="30">
      <c r="A382" s="30"/>
      <c r="B382" s="38" t="s">
        <v>656</v>
      </c>
      <c r="C382" s="33">
        <v>41479</v>
      </c>
      <c r="D382" s="28" t="s">
        <v>546</v>
      </c>
      <c r="E382" s="31"/>
      <c r="F382" s="17">
        <v>527500</v>
      </c>
      <c r="G382" s="30">
        <v>105500</v>
      </c>
    </row>
    <row r="383" spans="1:7" ht="30">
      <c r="A383" s="30"/>
      <c r="B383" s="38" t="s">
        <v>657</v>
      </c>
      <c r="C383" s="33">
        <v>41479</v>
      </c>
      <c r="D383" s="28" t="s">
        <v>546</v>
      </c>
      <c r="E383" s="31"/>
      <c r="F383" s="17">
        <v>527500</v>
      </c>
      <c r="G383" s="30">
        <v>105500</v>
      </c>
    </row>
    <row r="384" spans="1:7" ht="30">
      <c r="A384" s="30"/>
      <c r="B384" s="38" t="s">
        <v>658</v>
      </c>
      <c r="C384" s="33">
        <v>41479</v>
      </c>
      <c r="D384" s="28" t="s">
        <v>546</v>
      </c>
      <c r="E384" s="31"/>
      <c r="F384" s="17">
        <v>527500</v>
      </c>
      <c r="G384" s="30">
        <v>105500</v>
      </c>
    </row>
    <row r="385" spans="1:7" ht="30">
      <c r="A385" s="30"/>
      <c r="B385" s="38" t="s">
        <v>656</v>
      </c>
      <c r="C385" s="33">
        <v>41479</v>
      </c>
      <c r="D385" s="28" t="s">
        <v>546</v>
      </c>
      <c r="E385" s="31"/>
      <c r="F385" s="17">
        <v>527500</v>
      </c>
      <c r="G385" s="30">
        <v>105500</v>
      </c>
    </row>
    <row r="387" ht="55.5" customHeight="1"/>
    <row r="388" spans="2:6" ht="36" customHeight="1">
      <c r="B388" s="34" t="s">
        <v>482</v>
      </c>
      <c r="E388" s="22" t="s">
        <v>483</v>
      </c>
      <c r="F388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3"/>
  <sheetViews>
    <sheetView zoomScale="85" zoomScaleNormal="85" zoomScalePageLayoutView="0" workbookViewId="0" topLeftCell="A1">
      <selection activeCell="F21" sqref="F21"/>
    </sheetView>
  </sheetViews>
  <sheetFormatPr defaultColWidth="8.88671875" defaultRowHeight="15"/>
  <cols>
    <col min="1" max="1" width="16.88671875" style="4" customWidth="1"/>
    <col min="2" max="2" width="34.99609375" style="4" customWidth="1"/>
    <col min="3" max="3" width="16.10546875" style="4" customWidth="1"/>
    <col min="4" max="4" width="10.4453125" style="4" customWidth="1"/>
    <col min="5" max="5" width="13.88671875" style="27" customWidth="1"/>
    <col min="6" max="6" width="15.21484375" style="4" customWidth="1"/>
    <col min="7" max="7" width="13.6640625" style="4" customWidth="1"/>
    <col min="8" max="8" width="9.664062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.75" customHeight="1">
      <c r="A5" s="221" t="s">
        <v>844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6.5" customHeight="1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26.25" customHeight="1">
      <c r="A15" s="7"/>
      <c r="B15" s="8"/>
      <c r="C15" s="8"/>
      <c r="D15" s="8"/>
      <c r="E15" s="22"/>
      <c r="F15" s="8"/>
      <c r="G15" s="9"/>
      <c r="H15" s="8"/>
    </row>
    <row r="16" spans="1:8" ht="69" customHeight="1">
      <c r="A16" s="7"/>
      <c r="B16" s="8"/>
      <c r="C16" s="8"/>
      <c r="D16" s="8"/>
      <c r="E16" s="22"/>
      <c r="F16" s="8"/>
      <c r="G16" s="9"/>
      <c r="H16" s="8"/>
    </row>
    <row r="17" spans="1:8" ht="78.75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70"/>
      <c r="G19" s="70"/>
    </row>
    <row r="20" spans="1:12" ht="30">
      <c r="A20" s="15"/>
      <c r="B20" s="36" t="s">
        <v>362</v>
      </c>
      <c r="C20" s="59">
        <v>42093</v>
      </c>
      <c r="D20" s="28" t="s">
        <v>374</v>
      </c>
      <c r="E20" s="26"/>
      <c r="F20" s="70">
        <v>85440</v>
      </c>
      <c r="G20" s="70">
        <f>F20*20%</f>
        <v>17088</v>
      </c>
      <c r="L20" s="4">
        <v>1</v>
      </c>
    </row>
    <row r="21" spans="1:12" ht="15.75">
      <c r="A21" s="15"/>
      <c r="B21" s="36" t="s">
        <v>361</v>
      </c>
      <c r="C21" s="59">
        <v>42093</v>
      </c>
      <c r="D21" s="28" t="s">
        <v>374</v>
      </c>
      <c r="E21" s="26"/>
      <c r="F21" s="70">
        <v>81137</v>
      </c>
      <c r="G21" s="70">
        <f>F21*20%</f>
        <v>16227.400000000001</v>
      </c>
      <c r="L21" s="4">
        <v>1</v>
      </c>
    </row>
    <row r="22" spans="1:7" ht="15.75">
      <c r="A22" s="15"/>
      <c r="B22" s="35"/>
      <c r="C22" s="18"/>
      <c r="D22" s="29"/>
      <c r="E22" s="26"/>
      <c r="F22" s="70"/>
      <c r="G22" s="70"/>
    </row>
    <row r="23" spans="1:7" ht="15.75">
      <c r="A23" s="15"/>
      <c r="B23" s="36"/>
      <c r="C23" s="59"/>
      <c r="D23" s="28"/>
      <c r="E23" s="25"/>
      <c r="F23" s="68"/>
      <c r="G23" s="68"/>
    </row>
    <row r="24" spans="1:7" ht="63">
      <c r="A24" s="75"/>
      <c r="B24" s="76" t="s">
        <v>367</v>
      </c>
      <c r="C24" s="77"/>
      <c r="D24" s="78"/>
      <c r="E24" s="79"/>
      <c r="F24" s="68"/>
      <c r="G24" s="68"/>
    </row>
    <row r="25" spans="1:7" ht="15.75">
      <c r="A25" s="75"/>
      <c r="B25" s="80"/>
      <c r="C25" s="81"/>
      <c r="D25" s="78"/>
      <c r="E25" s="79"/>
      <c r="F25" s="68"/>
      <c r="G25" s="68"/>
    </row>
    <row r="26" spans="1:7" ht="15.75">
      <c r="A26" s="75"/>
      <c r="B26" s="80" t="s">
        <v>361</v>
      </c>
      <c r="C26" s="81">
        <v>42093</v>
      </c>
      <c r="D26" s="78" t="s">
        <v>374</v>
      </c>
      <c r="E26" s="79"/>
      <c r="F26" s="68">
        <v>89742</v>
      </c>
      <c r="G26" s="70">
        <f>F26*20%</f>
        <v>17948.4</v>
      </c>
    </row>
    <row r="27" spans="1:7" ht="15.75">
      <c r="A27" s="75"/>
      <c r="B27" s="80" t="s">
        <v>362</v>
      </c>
      <c r="C27" s="81">
        <v>42093</v>
      </c>
      <c r="D27" s="78" t="s">
        <v>374</v>
      </c>
      <c r="E27" s="79"/>
      <c r="F27" s="68">
        <v>97825</v>
      </c>
      <c r="G27" s="70">
        <f>F27*20%</f>
        <v>19565</v>
      </c>
    </row>
    <row r="28" spans="1:7" ht="15.75">
      <c r="A28" s="75"/>
      <c r="B28" s="80"/>
      <c r="C28" s="81"/>
      <c r="D28" s="78"/>
      <c r="E28" s="79"/>
      <c r="F28" s="68"/>
      <c r="G28" s="68"/>
    </row>
    <row r="29" spans="1:7" ht="63">
      <c r="A29" s="75"/>
      <c r="B29" s="76" t="s">
        <v>368</v>
      </c>
      <c r="C29" s="77"/>
      <c r="D29" s="78"/>
      <c r="E29" s="79"/>
      <c r="F29" s="68"/>
      <c r="G29" s="68"/>
    </row>
    <row r="30" spans="1:7" ht="15.75">
      <c r="A30" s="75"/>
      <c r="B30" s="80" t="s">
        <v>369</v>
      </c>
      <c r="C30" s="81">
        <v>42093</v>
      </c>
      <c r="D30" s="82" t="s">
        <v>374</v>
      </c>
      <c r="E30" s="79"/>
      <c r="F30" s="68">
        <v>55550</v>
      </c>
      <c r="G30" s="70">
        <f>F30*20%</f>
        <v>11110</v>
      </c>
    </row>
    <row r="31" spans="1:7" ht="47.25">
      <c r="A31" s="75"/>
      <c r="B31" s="76" t="s">
        <v>747</v>
      </c>
      <c r="C31" s="77"/>
      <c r="D31" s="78"/>
      <c r="E31" s="79"/>
      <c r="F31" s="68"/>
      <c r="G31" s="68"/>
    </row>
    <row r="32" spans="1:7" ht="15.75">
      <c r="A32" s="75"/>
      <c r="B32" s="80" t="s">
        <v>369</v>
      </c>
      <c r="C32" s="81">
        <v>42093</v>
      </c>
      <c r="D32" s="78" t="s">
        <v>374</v>
      </c>
      <c r="E32" s="79"/>
      <c r="F32" s="68">
        <v>46280</v>
      </c>
      <c r="G32" s="70">
        <f>F32*20%</f>
        <v>9256</v>
      </c>
    </row>
    <row r="33" spans="1:11" ht="63">
      <c r="A33" s="75"/>
      <c r="B33" s="76" t="s">
        <v>748</v>
      </c>
      <c r="C33" s="77"/>
      <c r="D33" s="78"/>
      <c r="E33" s="79"/>
      <c r="F33" s="68"/>
      <c r="G33" s="68"/>
      <c r="K33" s="8" t="s">
        <v>581</v>
      </c>
    </row>
    <row r="34" spans="1:11" ht="15.75">
      <c r="A34" s="75"/>
      <c r="B34" s="80" t="s">
        <v>371</v>
      </c>
      <c r="C34" s="81">
        <v>42093</v>
      </c>
      <c r="D34" s="78" t="s">
        <v>374</v>
      </c>
      <c r="E34" s="79"/>
      <c r="F34" s="68">
        <v>136690</v>
      </c>
      <c r="G34" s="70">
        <f>F34*20%</f>
        <v>27338</v>
      </c>
      <c r="K34" s="8"/>
    </row>
    <row r="35" spans="1:7" ht="63">
      <c r="A35" s="75"/>
      <c r="B35" s="76" t="s">
        <v>749</v>
      </c>
      <c r="C35" s="77"/>
      <c r="D35" s="78"/>
      <c r="E35" s="79"/>
      <c r="F35" s="68"/>
      <c r="G35" s="68"/>
    </row>
    <row r="36" spans="1:7" ht="15.75">
      <c r="A36" s="75"/>
      <c r="B36" s="80" t="s">
        <v>371</v>
      </c>
      <c r="C36" s="81">
        <v>42093</v>
      </c>
      <c r="D36" s="78" t="s">
        <v>374</v>
      </c>
      <c r="E36" s="79"/>
      <c r="F36" s="68">
        <v>152710</v>
      </c>
      <c r="G36" s="70">
        <f>F36*20%</f>
        <v>30542</v>
      </c>
    </row>
    <row r="37" spans="1:7" ht="15.75">
      <c r="A37" s="75"/>
      <c r="B37" s="80"/>
      <c r="C37" s="81"/>
      <c r="D37" s="78"/>
      <c r="E37" s="79"/>
      <c r="F37" s="68"/>
      <c r="G37" s="70"/>
    </row>
    <row r="38" spans="1:7" ht="31.5">
      <c r="A38" s="75"/>
      <c r="B38" s="83" t="s">
        <v>750</v>
      </c>
      <c r="C38" s="77"/>
      <c r="D38" s="78"/>
      <c r="E38" s="79"/>
      <c r="F38" s="68"/>
      <c r="G38" s="68"/>
    </row>
    <row r="39" spans="1:7" ht="15.75">
      <c r="A39" s="84" t="s">
        <v>826</v>
      </c>
      <c r="B39" s="86" t="s">
        <v>602</v>
      </c>
      <c r="C39" s="81">
        <v>42041</v>
      </c>
      <c r="D39" s="78" t="s">
        <v>592</v>
      </c>
      <c r="E39" s="85"/>
      <c r="F39" s="68">
        <v>1303969.7000000002</v>
      </c>
      <c r="G39" s="68">
        <v>260793.94000000006</v>
      </c>
    </row>
    <row r="40" spans="1:7" ht="15.75">
      <c r="A40" s="84" t="s">
        <v>827</v>
      </c>
      <c r="B40" s="86" t="s">
        <v>593</v>
      </c>
      <c r="C40" s="81">
        <v>42041</v>
      </c>
      <c r="D40" s="78" t="s">
        <v>592</v>
      </c>
      <c r="E40" s="85"/>
      <c r="F40" s="68">
        <v>1453194.04</v>
      </c>
      <c r="G40" s="68">
        <v>290638.808</v>
      </c>
    </row>
    <row r="41" spans="1:7" ht="15.75">
      <c r="A41" s="84" t="s">
        <v>828</v>
      </c>
      <c r="B41" s="86" t="s">
        <v>594</v>
      </c>
      <c r="C41" s="81">
        <v>42041</v>
      </c>
      <c r="D41" s="78" t="s">
        <v>592</v>
      </c>
      <c r="E41" s="85"/>
      <c r="F41" s="68">
        <v>1517346.56</v>
      </c>
      <c r="G41" s="68">
        <v>303469.31200000003</v>
      </c>
    </row>
    <row r="42" spans="1:7" ht="15.75">
      <c r="A42" s="84"/>
      <c r="B42" s="86" t="s">
        <v>595</v>
      </c>
      <c r="C42" s="81">
        <v>42041</v>
      </c>
      <c r="D42" s="78" t="s">
        <v>592</v>
      </c>
      <c r="E42" s="85"/>
      <c r="F42" s="68">
        <v>1635889.26</v>
      </c>
      <c r="G42" s="68">
        <v>327177.852</v>
      </c>
    </row>
    <row r="43" spans="1:7" ht="15.75">
      <c r="A43" s="84" t="s">
        <v>829</v>
      </c>
      <c r="B43" s="86" t="s">
        <v>603</v>
      </c>
      <c r="C43" s="81">
        <v>42041</v>
      </c>
      <c r="D43" s="78" t="s">
        <v>592</v>
      </c>
      <c r="E43" s="85"/>
      <c r="F43" s="68">
        <v>1303969.7000000002</v>
      </c>
      <c r="G43" s="68">
        <v>260793.94000000006</v>
      </c>
    </row>
    <row r="44" spans="1:7" ht="15.75">
      <c r="A44" s="84" t="s">
        <v>827</v>
      </c>
      <c r="B44" s="86" t="s">
        <v>596</v>
      </c>
      <c r="C44" s="81">
        <v>42041</v>
      </c>
      <c r="D44" s="78" t="s">
        <v>592</v>
      </c>
      <c r="E44" s="85"/>
      <c r="F44" s="68">
        <v>1453194.04</v>
      </c>
      <c r="G44" s="68">
        <v>290638.808</v>
      </c>
    </row>
    <row r="45" spans="1:7" ht="15.75">
      <c r="A45" s="84" t="s">
        <v>828</v>
      </c>
      <c r="B45" s="86" t="s">
        <v>659</v>
      </c>
      <c r="C45" s="81">
        <v>42041</v>
      </c>
      <c r="D45" s="78" t="s">
        <v>592</v>
      </c>
      <c r="E45" s="85"/>
      <c r="F45" s="68">
        <v>1517346.56</v>
      </c>
      <c r="G45" s="68">
        <v>303469.31200000003</v>
      </c>
    </row>
    <row r="46" spans="1:7" ht="15.75">
      <c r="A46" s="84"/>
      <c r="B46" s="86" t="s">
        <v>660</v>
      </c>
      <c r="C46" s="81">
        <v>42041</v>
      </c>
      <c r="D46" s="78" t="s">
        <v>592</v>
      </c>
      <c r="E46" s="85"/>
      <c r="F46" s="68">
        <v>1635889.26</v>
      </c>
      <c r="G46" s="68">
        <v>327177.852</v>
      </c>
    </row>
    <row r="47" spans="1:7" ht="15.75">
      <c r="A47" s="84" t="s">
        <v>830</v>
      </c>
      <c r="B47" s="86" t="s">
        <v>597</v>
      </c>
      <c r="C47" s="81">
        <v>42041</v>
      </c>
      <c r="D47" s="78" t="s">
        <v>592</v>
      </c>
      <c r="E47" s="85"/>
      <c r="F47" s="68">
        <v>1590588.9333333424</v>
      </c>
      <c r="G47" s="68">
        <v>318117.7866666685</v>
      </c>
    </row>
    <row r="48" spans="1:7" ht="15.75">
      <c r="A48" s="84" t="s">
        <v>831</v>
      </c>
      <c r="B48" s="86" t="s">
        <v>598</v>
      </c>
      <c r="C48" s="81">
        <v>42041</v>
      </c>
      <c r="D48" s="78" t="s">
        <v>592</v>
      </c>
      <c r="E48" s="85"/>
      <c r="F48" s="68">
        <v>1666557.36</v>
      </c>
      <c r="G48" s="68">
        <v>333311.47200000007</v>
      </c>
    </row>
    <row r="49" spans="1:7" ht="15.75">
      <c r="A49" s="84"/>
      <c r="B49" s="86" t="s">
        <v>599</v>
      </c>
      <c r="C49" s="81">
        <v>42041</v>
      </c>
      <c r="D49" s="78" t="s">
        <v>592</v>
      </c>
      <c r="E49" s="85"/>
      <c r="F49" s="68">
        <v>1723533.6800000002</v>
      </c>
      <c r="G49" s="68">
        <v>344706.73600000003</v>
      </c>
    </row>
    <row r="50" spans="1:7" ht="15.75">
      <c r="A50" s="84" t="s">
        <v>830</v>
      </c>
      <c r="B50" s="86" t="s">
        <v>600</v>
      </c>
      <c r="C50" s="81">
        <v>42041</v>
      </c>
      <c r="D50" s="78" t="s">
        <v>592</v>
      </c>
      <c r="E50" s="85"/>
      <c r="F50" s="68">
        <v>1590588.9333333424</v>
      </c>
      <c r="G50" s="68">
        <v>318117.7866666685</v>
      </c>
    </row>
    <row r="51" spans="1:7" ht="15.75">
      <c r="A51" s="84" t="s">
        <v>831</v>
      </c>
      <c r="B51" s="86" t="s">
        <v>661</v>
      </c>
      <c r="C51" s="81">
        <v>42041</v>
      </c>
      <c r="D51" s="78" t="s">
        <v>592</v>
      </c>
      <c r="E51" s="85"/>
      <c r="F51" s="68">
        <v>1666557.36</v>
      </c>
      <c r="G51" s="68">
        <v>333311.47200000007</v>
      </c>
    </row>
    <row r="52" spans="1:7" ht="15.75">
      <c r="A52" s="84"/>
      <c r="B52" s="86" t="s">
        <v>662</v>
      </c>
      <c r="C52" s="81">
        <v>42041</v>
      </c>
      <c r="D52" s="78" t="s">
        <v>592</v>
      </c>
      <c r="E52" s="85"/>
      <c r="F52" s="68">
        <v>1723533.6800000002</v>
      </c>
      <c r="G52" s="68">
        <v>344706.73600000003</v>
      </c>
    </row>
    <row r="53" spans="1:7" ht="15.75">
      <c r="A53" s="84"/>
      <c r="B53" s="86" t="s">
        <v>666</v>
      </c>
      <c r="C53" s="81">
        <v>42041</v>
      </c>
      <c r="D53" s="78" t="s">
        <v>592</v>
      </c>
      <c r="E53" s="85"/>
      <c r="F53" s="68">
        <v>2814199.3245800002</v>
      </c>
      <c r="G53" s="68">
        <v>562839.864916</v>
      </c>
    </row>
    <row r="54" spans="1:7" ht="31.5">
      <c r="A54" s="84"/>
      <c r="B54" s="86" t="s">
        <v>824</v>
      </c>
      <c r="C54" s="81">
        <v>42041</v>
      </c>
      <c r="D54" s="78" t="s">
        <v>592</v>
      </c>
      <c r="E54" s="85"/>
      <c r="F54" s="68">
        <v>2446972.6981</v>
      </c>
      <c r="G54" s="68">
        <v>489394.53962000005</v>
      </c>
    </row>
    <row r="55" spans="1:7" ht="31.5">
      <c r="A55" s="84"/>
      <c r="B55" s="86" t="s">
        <v>667</v>
      </c>
      <c r="C55" s="81">
        <v>42041</v>
      </c>
      <c r="D55" s="78" t="s">
        <v>592</v>
      </c>
      <c r="E55" s="85"/>
      <c r="F55" s="68">
        <v>2814200.036784</v>
      </c>
      <c r="G55" s="68">
        <v>562840.0073568</v>
      </c>
    </row>
    <row r="56" spans="1:7" ht="31.5">
      <c r="A56" s="84"/>
      <c r="B56" s="86" t="s">
        <v>668</v>
      </c>
      <c r="C56" s="81">
        <v>42041</v>
      </c>
      <c r="D56" s="78" t="s">
        <v>592</v>
      </c>
      <c r="E56" s="85"/>
      <c r="F56" s="68">
        <v>2814200.036784</v>
      </c>
      <c r="G56" s="68">
        <v>562840.0073568</v>
      </c>
    </row>
    <row r="57" spans="1:7" ht="15.75">
      <c r="A57" s="84"/>
      <c r="B57" s="86" t="s">
        <v>669</v>
      </c>
      <c r="C57" s="81">
        <v>42041</v>
      </c>
      <c r="D57" s="78" t="s">
        <v>592</v>
      </c>
      <c r="E57" s="85"/>
      <c r="F57" s="68">
        <v>2814200.036784</v>
      </c>
      <c r="G57" s="68">
        <v>562840.0073568</v>
      </c>
    </row>
    <row r="58" spans="1:9" ht="15.75">
      <c r="A58" s="84"/>
      <c r="B58" s="86"/>
      <c r="C58" s="81"/>
      <c r="D58" s="78"/>
      <c r="E58" s="85"/>
      <c r="F58" s="68"/>
      <c r="G58" s="68"/>
      <c r="I58" s="61"/>
    </row>
    <row r="59" spans="1:7" ht="31.5">
      <c r="A59" s="84"/>
      <c r="B59" s="83" t="s">
        <v>751</v>
      </c>
      <c r="C59" s="84"/>
      <c r="D59" s="84"/>
      <c r="E59" s="85"/>
      <c r="F59" s="70"/>
      <c r="G59" s="68"/>
    </row>
    <row r="60" spans="1:7" ht="15.75">
      <c r="A60" s="84"/>
      <c r="B60" s="86" t="s">
        <v>604</v>
      </c>
      <c r="C60" s="81">
        <v>42041</v>
      </c>
      <c r="D60" s="78" t="s">
        <v>592</v>
      </c>
      <c r="E60" s="85"/>
      <c r="F60" s="68">
        <v>1347000</v>
      </c>
      <c r="G60" s="68">
        <f aca="true" t="shared" si="0" ref="G60:G79">F60*20%</f>
        <v>269400</v>
      </c>
    </row>
    <row r="61" spans="1:7" ht="15.75">
      <c r="A61" s="84"/>
      <c r="B61" s="86" t="s">
        <v>605</v>
      </c>
      <c r="C61" s="81">
        <v>42041</v>
      </c>
      <c r="D61" s="78" t="s">
        <v>592</v>
      </c>
      <c r="E61" s="85"/>
      <c r="F61" s="68">
        <v>1934155</v>
      </c>
      <c r="G61" s="68">
        <f t="shared" si="0"/>
        <v>386831</v>
      </c>
    </row>
    <row r="62" spans="1:7" ht="15.75">
      <c r="A62" s="84"/>
      <c r="B62" s="86" t="s">
        <v>606</v>
      </c>
      <c r="C62" s="81">
        <v>42041</v>
      </c>
      <c r="D62" s="78" t="s">
        <v>592</v>
      </c>
      <c r="E62" s="85"/>
      <c r="F62" s="68">
        <v>1796000.7</v>
      </c>
      <c r="G62" s="68">
        <f t="shared" si="0"/>
        <v>359200.14</v>
      </c>
    </row>
    <row r="63" spans="1:7" ht="15.75">
      <c r="A63" s="84"/>
      <c r="B63" s="86" t="s">
        <v>607</v>
      </c>
      <c r="C63" s="81">
        <v>42041</v>
      </c>
      <c r="D63" s="78" t="s">
        <v>592</v>
      </c>
      <c r="E63" s="85"/>
      <c r="F63" s="68">
        <v>1934155</v>
      </c>
      <c r="G63" s="68">
        <f t="shared" si="0"/>
        <v>386831</v>
      </c>
    </row>
    <row r="64" spans="1:7" ht="15.75">
      <c r="A64" s="84"/>
      <c r="B64" s="86" t="s">
        <v>526</v>
      </c>
      <c r="C64" s="81">
        <v>42041</v>
      </c>
      <c r="D64" s="78" t="s">
        <v>592</v>
      </c>
      <c r="E64" s="85"/>
      <c r="F64" s="68">
        <v>2991493</v>
      </c>
      <c r="G64" s="68">
        <f t="shared" si="0"/>
        <v>598298.6</v>
      </c>
    </row>
    <row r="65" spans="1:7" ht="15.75">
      <c r="A65" s="84"/>
      <c r="B65" s="86" t="s">
        <v>527</v>
      </c>
      <c r="C65" s="81">
        <v>42041</v>
      </c>
      <c r="D65" s="78" t="s">
        <v>592</v>
      </c>
      <c r="E65" s="85"/>
      <c r="F65" s="68">
        <v>3178460</v>
      </c>
      <c r="G65" s="68">
        <f t="shared" si="0"/>
        <v>635692</v>
      </c>
    </row>
    <row r="66" spans="1:7" ht="15.75">
      <c r="A66" s="84"/>
      <c r="B66" s="86" t="s">
        <v>528</v>
      </c>
      <c r="C66" s="81">
        <v>42041</v>
      </c>
      <c r="D66" s="78" t="s">
        <v>592</v>
      </c>
      <c r="E66" s="85"/>
      <c r="F66" s="68">
        <v>2991493</v>
      </c>
      <c r="G66" s="68">
        <f t="shared" si="0"/>
        <v>598298.6</v>
      </c>
    </row>
    <row r="67" spans="1:7" ht="15.75">
      <c r="A67" s="84"/>
      <c r="B67" s="86" t="s">
        <v>608</v>
      </c>
      <c r="C67" s="81">
        <v>42041</v>
      </c>
      <c r="D67" s="78" t="s">
        <v>592</v>
      </c>
      <c r="E67" s="85"/>
      <c r="F67" s="68">
        <v>3178460</v>
      </c>
      <c r="G67" s="68">
        <f t="shared" si="0"/>
        <v>635692</v>
      </c>
    </row>
    <row r="68" spans="1:7" ht="15.75">
      <c r="A68" s="84"/>
      <c r="B68" s="86" t="s">
        <v>530</v>
      </c>
      <c r="C68" s="81">
        <v>42041</v>
      </c>
      <c r="D68" s="78" t="s">
        <v>592</v>
      </c>
      <c r="E68" s="85"/>
      <c r="F68" s="68">
        <v>2991493</v>
      </c>
      <c r="G68" s="68">
        <f t="shared" si="0"/>
        <v>598298.6</v>
      </c>
    </row>
    <row r="69" spans="1:7" ht="15.75">
      <c r="A69" s="84"/>
      <c r="B69" s="86" t="s">
        <v>531</v>
      </c>
      <c r="C69" s="81">
        <v>42041</v>
      </c>
      <c r="D69" s="78" t="s">
        <v>592</v>
      </c>
      <c r="E69" s="85"/>
      <c r="F69" s="68">
        <v>3178460</v>
      </c>
      <c r="G69" s="68">
        <f t="shared" si="0"/>
        <v>635692</v>
      </c>
    </row>
    <row r="70" spans="1:7" ht="15.75">
      <c r="A70" s="84"/>
      <c r="B70" s="86" t="s">
        <v>532</v>
      </c>
      <c r="C70" s="81">
        <v>42041</v>
      </c>
      <c r="D70" s="78" t="s">
        <v>592</v>
      </c>
      <c r="E70" s="85"/>
      <c r="F70" s="68">
        <v>2991493</v>
      </c>
      <c r="G70" s="68">
        <f t="shared" si="0"/>
        <v>598298.6</v>
      </c>
    </row>
    <row r="71" spans="1:7" ht="15.75">
      <c r="A71" s="84"/>
      <c r="B71" s="86" t="s">
        <v>533</v>
      </c>
      <c r="C71" s="81">
        <v>42041</v>
      </c>
      <c r="D71" s="78" t="s">
        <v>592</v>
      </c>
      <c r="E71" s="85"/>
      <c r="F71" s="68">
        <v>3178460</v>
      </c>
      <c r="G71" s="68">
        <f t="shared" si="0"/>
        <v>635692</v>
      </c>
    </row>
    <row r="72" spans="1:7" ht="15.75">
      <c r="A72" s="84"/>
      <c r="B72" s="86" t="s">
        <v>534</v>
      </c>
      <c r="C72" s="81">
        <v>42041</v>
      </c>
      <c r="D72" s="78" t="s">
        <v>592</v>
      </c>
      <c r="E72" s="85"/>
      <c r="F72" s="68">
        <v>2991493</v>
      </c>
      <c r="G72" s="68">
        <f t="shared" si="0"/>
        <v>598298.6</v>
      </c>
    </row>
    <row r="73" spans="1:7" ht="15.75">
      <c r="A73" s="84"/>
      <c r="B73" s="86" t="s">
        <v>535</v>
      </c>
      <c r="C73" s="81">
        <v>42041</v>
      </c>
      <c r="D73" s="78" t="s">
        <v>592</v>
      </c>
      <c r="E73" s="85"/>
      <c r="F73" s="68">
        <v>3178460</v>
      </c>
      <c r="G73" s="68">
        <f t="shared" si="0"/>
        <v>635692</v>
      </c>
    </row>
    <row r="74" spans="1:7" ht="15.75">
      <c r="A74" s="84"/>
      <c r="B74" s="86" t="s">
        <v>536</v>
      </c>
      <c r="C74" s="81">
        <v>42041</v>
      </c>
      <c r="D74" s="78" t="s">
        <v>592</v>
      </c>
      <c r="E74" s="85"/>
      <c r="F74" s="68">
        <v>2991493</v>
      </c>
      <c r="G74" s="68">
        <f t="shared" si="0"/>
        <v>598298.6</v>
      </c>
    </row>
    <row r="75" spans="1:7" ht="15.75">
      <c r="A75" s="84"/>
      <c r="B75" s="86" t="s">
        <v>537</v>
      </c>
      <c r="C75" s="81">
        <v>42041</v>
      </c>
      <c r="D75" s="78" t="s">
        <v>592</v>
      </c>
      <c r="E75" s="85"/>
      <c r="F75" s="68">
        <v>3178460</v>
      </c>
      <c r="G75" s="68">
        <f t="shared" si="0"/>
        <v>635692</v>
      </c>
    </row>
    <row r="76" spans="1:7" ht="15.75">
      <c r="A76" s="84"/>
      <c r="B76" s="86" t="s">
        <v>807</v>
      </c>
      <c r="C76" s="81">
        <v>42041</v>
      </c>
      <c r="D76" s="78" t="s">
        <v>592</v>
      </c>
      <c r="E76" s="85"/>
      <c r="F76" s="68">
        <v>2991493</v>
      </c>
      <c r="G76" s="68">
        <f t="shared" si="0"/>
        <v>598298.6</v>
      </c>
    </row>
    <row r="77" spans="1:7" ht="15.75">
      <c r="A77" s="84"/>
      <c r="B77" s="86" t="s">
        <v>808</v>
      </c>
      <c r="C77" s="81">
        <v>42041</v>
      </c>
      <c r="D77" s="78" t="s">
        <v>592</v>
      </c>
      <c r="E77" s="85"/>
      <c r="F77" s="68">
        <v>3178460</v>
      </c>
      <c r="G77" s="68">
        <f t="shared" si="0"/>
        <v>635692</v>
      </c>
    </row>
    <row r="78" spans="1:7" ht="15.75">
      <c r="A78" s="84"/>
      <c r="B78" s="86" t="s">
        <v>809</v>
      </c>
      <c r="C78" s="81">
        <v>42041</v>
      </c>
      <c r="D78" s="78" t="s">
        <v>592</v>
      </c>
      <c r="E78" s="85"/>
      <c r="F78" s="68">
        <v>2991493</v>
      </c>
      <c r="G78" s="68">
        <f t="shared" si="0"/>
        <v>598298.6</v>
      </c>
    </row>
    <row r="79" spans="1:7" ht="15.75">
      <c r="A79" s="84"/>
      <c r="B79" s="86" t="s">
        <v>810</v>
      </c>
      <c r="C79" s="81">
        <v>42041</v>
      </c>
      <c r="D79" s="78" t="s">
        <v>592</v>
      </c>
      <c r="E79" s="85"/>
      <c r="F79" s="68">
        <v>3178460</v>
      </c>
      <c r="G79" s="68">
        <f t="shared" si="0"/>
        <v>635692</v>
      </c>
    </row>
    <row r="80" spans="1:7" ht="15.75">
      <c r="A80" s="84"/>
      <c r="B80" s="86"/>
      <c r="C80" s="81"/>
      <c r="D80" s="78"/>
      <c r="E80" s="85"/>
      <c r="F80" s="68"/>
      <c r="G80" s="68"/>
    </row>
    <row r="81" spans="1:7" ht="31.5">
      <c r="A81" s="84"/>
      <c r="B81" s="83" t="s">
        <v>752</v>
      </c>
      <c r="C81" s="81"/>
      <c r="D81" s="84"/>
      <c r="E81" s="85"/>
      <c r="F81" s="70"/>
      <c r="G81" s="68"/>
    </row>
    <row r="82" spans="1:7" ht="15.75">
      <c r="A82" s="75" t="s">
        <v>406</v>
      </c>
      <c r="B82" s="86" t="s">
        <v>449</v>
      </c>
      <c r="C82" s="77">
        <v>41091</v>
      </c>
      <c r="D82" s="78" t="s">
        <v>373</v>
      </c>
      <c r="E82" s="85"/>
      <c r="F82" s="68">
        <v>1815165</v>
      </c>
      <c r="G82" s="68">
        <f aca="true" t="shared" si="1" ref="G82:G87">F82*20%</f>
        <v>363033</v>
      </c>
    </row>
    <row r="83" spans="1:7" ht="15.75">
      <c r="A83" s="75" t="s">
        <v>407</v>
      </c>
      <c r="B83" s="86" t="s">
        <v>450</v>
      </c>
      <c r="C83" s="77">
        <v>41091</v>
      </c>
      <c r="D83" s="78" t="s">
        <v>373</v>
      </c>
      <c r="E83" s="85"/>
      <c r="F83" s="68">
        <v>1549790</v>
      </c>
      <c r="G83" s="68">
        <f t="shared" si="1"/>
        <v>309958</v>
      </c>
    </row>
    <row r="84" spans="1:7" ht="15.75">
      <c r="A84" s="84"/>
      <c r="B84" s="86" t="s">
        <v>451</v>
      </c>
      <c r="C84" s="77">
        <v>41091</v>
      </c>
      <c r="D84" s="78" t="s">
        <v>373</v>
      </c>
      <c r="E84" s="85"/>
      <c r="F84" s="68">
        <v>1889470</v>
      </c>
      <c r="G84" s="68">
        <f t="shared" si="1"/>
        <v>377894</v>
      </c>
    </row>
    <row r="85" spans="1:7" ht="15.75">
      <c r="A85" s="84"/>
      <c r="B85" s="86" t="s">
        <v>452</v>
      </c>
      <c r="C85" s="77">
        <v>41091</v>
      </c>
      <c r="D85" s="78" t="s">
        <v>373</v>
      </c>
      <c r="E85" s="85"/>
      <c r="F85" s="68">
        <v>1815165</v>
      </c>
      <c r="G85" s="68">
        <f t="shared" si="1"/>
        <v>363033</v>
      </c>
    </row>
    <row r="86" spans="1:7" ht="15.75">
      <c r="A86" s="84"/>
      <c r="B86" s="86" t="s">
        <v>453</v>
      </c>
      <c r="C86" s="81">
        <v>42041</v>
      </c>
      <c r="D86" s="78" t="s">
        <v>373</v>
      </c>
      <c r="E86" s="85"/>
      <c r="F86" s="68">
        <f>600902*2.123</f>
        <v>1275714.9460000002</v>
      </c>
      <c r="G86" s="68">
        <f t="shared" si="1"/>
        <v>255142.98920000007</v>
      </c>
    </row>
    <row r="87" spans="1:7" ht="15.75">
      <c r="A87" s="84"/>
      <c r="B87" s="86" t="s">
        <v>454</v>
      </c>
      <c r="C87" s="81">
        <v>42041</v>
      </c>
      <c r="D87" s="78" t="s">
        <v>373</v>
      </c>
      <c r="E87" s="85"/>
      <c r="F87" s="68">
        <f>600902*2.123</f>
        <v>1275714.9460000002</v>
      </c>
      <c r="G87" s="68">
        <f t="shared" si="1"/>
        <v>255142.98920000007</v>
      </c>
    </row>
    <row r="88" spans="1:7" ht="15.75">
      <c r="A88" s="84"/>
      <c r="B88" s="86"/>
      <c r="C88" s="81"/>
      <c r="D88" s="78"/>
      <c r="E88" s="85"/>
      <c r="F88" s="68"/>
      <c r="G88" s="68"/>
    </row>
    <row r="89" spans="1:7" ht="31.5">
      <c r="A89" s="84"/>
      <c r="B89" s="83" t="s">
        <v>811</v>
      </c>
      <c r="C89" s="84"/>
      <c r="D89" s="84"/>
      <c r="E89" s="85"/>
      <c r="F89" s="70"/>
      <c r="G89" s="68"/>
    </row>
    <row r="90" spans="1:7" ht="15.75">
      <c r="A90" s="84"/>
      <c r="B90" s="86" t="s">
        <v>812</v>
      </c>
      <c r="C90" s="81">
        <v>42041</v>
      </c>
      <c r="D90" s="78" t="s">
        <v>373</v>
      </c>
      <c r="E90" s="85"/>
      <c r="F90" s="68">
        <v>3281471.9118</v>
      </c>
      <c r="G90" s="68">
        <f aca="true" t="shared" si="2" ref="G90:G96">F90*20%</f>
        <v>656294.38236</v>
      </c>
    </row>
    <row r="91" spans="1:7" ht="15.75">
      <c r="A91" s="84"/>
      <c r="B91" s="86" t="s">
        <v>813</v>
      </c>
      <c r="C91" s="81">
        <v>42041</v>
      </c>
      <c r="D91" s="78" t="s">
        <v>373</v>
      </c>
      <c r="E91" s="85"/>
      <c r="F91" s="68">
        <v>4754610.38667</v>
      </c>
      <c r="G91" s="68">
        <f t="shared" si="2"/>
        <v>950922.077334</v>
      </c>
    </row>
    <row r="92" spans="1:7" ht="15.75">
      <c r="A92" s="84"/>
      <c r="B92" s="86" t="s">
        <v>814</v>
      </c>
      <c r="C92" s="81">
        <v>42041</v>
      </c>
      <c r="D92" s="78" t="s">
        <v>373</v>
      </c>
      <c r="E92" s="85"/>
      <c r="F92" s="68">
        <v>6600786.6994859995</v>
      </c>
      <c r="G92" s="68">
        <f t="shared" si="2"/>
        <v>1320157.3398972</v>
      </c>
    </row>
    <row r="93" spans="1:7" ht="15.75">
      <c r="A93" s="84"/>
      <c r="B93" s="86" t="s">
        <v>815</v>
      </c>
      <c r="C93" s="81">
        <v>42041</v>
      </c>
      <c r="D93" s="78" t="s">
        <v>373</v>
      </c>
      <c r="E93" s="85"/>
      <c r="F93" s="68">
        <v>8033642.122380001</v>
      </c>
      <c r="G93" s="68">
        <f t="shared" si="2"/>
        <v>1606728.4244760002</v>
      </c>
    </row>
    <row r="94" spans="1:7" ht="15.75">
      <c r="A94" s="84"/>
      <c r="B94" s="86" t="s">
        <v>816</v>
      </c>
      <c r="C94" s="81">
        <v>42041</v>
      </c>
      <c r="D94" s="78" t="s">
        <v>373</v>
      </c>
      <c r="E94" s="85"/>
      <c r="F94" s="68">
        <v>4573530.67017</v>
      </c>
      <c r="G94" s="68">
        <f t="shared" si="2"/>
        <v>914706.134034</v>
      </c>
    </row>
    <row r="95" spans="1:7" ht="15.75">
      <c r="A95" s="84"/>
      <c r="B95" s="86" t="s">
        <v>817</v>
      </c>
      <c r="C95" s="81">
        <v>42041</v>
      </c>
      <c r="D95" s="78" t="s">
        <v>373</v>
      </c>
      <c r="E95" s="85"/>
      <c r="F95" s="68">
        <v>6612293.617662599</v>
      </c>
      <c r="G95" s="68">
        <f t="shared" si="2"/>
        <v>1322458.72353252</v>
      </c>
    </row>
    <row r="96" spans="1:7" ht="15.75">
      <c r="A96" s="84"/>
      <c r="B96" s="86" t="s">
        <v>818</v>
      </c>
      <c r="C96" s="81">
        <v>42041</v>
      </c>
      <c r="D96" s="78" t="s">
        <v>373</v>
      </c>
      <c r="E96" s="85"/>
      <c r="F96" s="68">
        <v>51882596.69506</v>
      </c>
      <c r="G96" s="68">
        <f t="shared" si="2"/>
        <v>10376519.339012</v>
      </c>
    </row>
    <row r="97" spans="1:7" ht="15.75">
      <c r="A97" s="84"/>
      <c r="B97" s="86"/>
      <c r="C97" s="77"/>
      <c r="D97" s="78"/>
      <c r="E97" s="85"/>
      <c r="F97" s="68"/>
      <c r="G97" s="68"/>
    </row>
    <row r="98" spans="1:7" ht="31.5">
      <c r="A98" s="84"/>
      <c r="B98" s="83" t="s">
        <v>753</v>
      </c>
      <c r="C98" s="84"/>
      <c r="D98" s="84"/>
      <c r="E98" s="85"/>
      <c r="F98" s="70"/>
      <c r="G98" s="68"/>
    </row>
    <row r="99" spans="1:7" ht="15.75">
      <c r="A99" s="84" t="s">
        <v>829</v>
      </c>
      <c r="B99" s="86" t="s">
        <v>602</v>
      </c>
      <c r="C99" s="81">
        <v>42041</v>
      </c>
      <c r="D99" s="78" t="s">
        <v>373</v>
      </c>
      <c r="E99" s="87"/>
      <c r="F99" s="69">
        <v>1320376.0096800001</v>
      </c>
      <c r="G99" s="68">
        <f aca="true" t="shared" si="3" ref="G99:G117">F99*20%</f>
        <v>264075.201936</v>
      </c>
    </row>
    <row r="100" spans="1:7" ht="15.75">
      <c r="A100" s="84" t="s">
        <v>827</v>
      </c>
      <c r="B100" s="86" t="s">
        <v>593</v>
      </c>
      <c r="C100" s="81">
        <v>42041</v>
      </c>
      <c r="D100" s="78" t="s">
        <v>373</v>
      </c>
      <c r="E100" s="87"/>
      <c r="F100" s="69">
        <v>1497940.1754617663</v>
      </c>
      <c r="G100" s="68">
        <f t="shared" si="3"/>
        <v>299588.0350923533</v>
      </c>
    </row>
    <row r="101" spans="1:7" ht="15.75">
      <c r="A101" s="84" t="s">
        <v>828</v>
      </c>
      <c r="B101" s="86" t="s">
        <v>594</v>
      </c>
      <c r="C101" s="81">
        <v>42041</v>
      </c>
      <c r="D101" s="78" t="s">
        <v>373</v>
      </c>
      <c r="E101" s="87"/>
      <c r="F101" s="69">
        <v>1566343.1977689601</v>
      </c>
      <c r="G101" s="68">
        <f t="shared" si="3"/>
        <v>313268.639553792</v>
      </c>
    </row>
    <row r="102" spans="1:7" ht="15.75">
      <c r="A102" s="84"/>
      <c r="B102" s="86" t="s">
        <v>595</v>
      </c>
      <c r="C102" s="81">
        <v>42041</v>
      </c>
      <c r="D102" s="78" t="s">
        <v>373</v>
      </c>
      <c r="E102" s="87"/>
      <c r="F102" s="69">
        <v>1702153.30162176</v>
      </c>
      <c r="G102" s="68">
        <f t="shared" si="3"/>
        <v>340430.66032435204</v>
      </c>
    </row>
    <row r="103" spans="1:7" ht="15.75">
      <c r="A103" s="84" t="s">
        <v>829</v>
      </c>
      <c r="B103" s="86" t="s">
        <v>603</v>
      </c>
      <c r="C103" s="81">
        <v>42041</v>
      </c>
      <c r="D103" s="78" t="s">
        <v>373</v>
      </c>
      <c r="E103" s="87"/>
      <c r="F103" s="69">
        <v>1320376.0096800001</v>
      </c>
      <c r="G103" s="68">
        <f t="shared" si="3"/>
        <v>264075.201936</v>
      </c>
    </row>
    <row r="104" spans="1:7" ht="15.75">
      <c r="A104" s="84" t="s">
        <v>827</v>
      </c>
      <c r="B104" s="86" t="s">
        <v>596</v>
      </c>
      <c r="C104" s="81">
        <v>42041</v>
      </c>
      <c r="D104" s="78" t="s">
        <v>373</v>
      </c>
      <c r="E104" s="87"/>
      <c r="F104" s="69">
        <v>1497940.1754617663</v>
      </c>
      <c r="G104" s="68">
        <f t="shared" si="3"/>
        <v>299588.0350923533</v>
      </c>
    </row>
    <row r="105" spans="1:7" ht="31.5">
      <c r="A105" s="84" t="s">
        <v>828</v>
      </c>
      <c r="B105" s="86" t="s">
        <v>511</v>
      </c>
      <c r="C105" s="81">
        <v>42041</v>
      </c>
      <c r="D105" s="78" t="s">
        <v>373</v>
      </c>
      <c r="E105" s="87"/>
      <c r="F105" s="69">
        <v>1566343.1977689601</v>
      </c>
      <c r="G105" s="68">
        <f t="shared" si="3"/>
        <v>313268.639553792</v>
      </c>
    </row>
    <row r="106" spans="1:7" ht="31.5">
      <c r="A106" s="84"/>
      <c r="B106" s="86" t="s">
        <v>512</v>
      </c>
      <c r="C106" s="81">
        <v>42041</v>
      </c>
      <c r="D106" s="78" t="s">
        <v>373</v>
      </c>
      <c r="E106" s="87"/>
      <c r="F106" s="69">
        <v>1702153.30162176</v>
      </c>
      <c r="G106" s="68">
        <f t="shared" si="3"/>
        <v>340430.66032435204</v>
      </c>
    </row>
    <row r="107" spans="1:7" ht="15.75">
      <c r="A107" s="84" t="s">
        <v>830</v>
      </c>
      <c r="B107" s="86" t="s">
        <v>597</v>
      </c>
      <c r="C107" s="81">
        <v>42041</v>
      </c>
      <c r="D107" s="78" t="s">
        <v>373</v>
      </c>
      <c r="E107" s="87"/>
      <c r="F107" s="69">
        <v>1693710.502148448</v>
      </c>
      <c r="G107" s="68">
        <f t="shared" si="3"/>
        <v>338742.1004296896</v>
      </c>
    </row>
    <row r="108" spans="1:7" ht="15.75">
      <c r="A108" s="84" t="s">
        <v>831</v>
      </c>
      <c r="B108" s="86" t="s">
        <v>598</v>
      </c>
      <c r="C108" s="81">
        <v>42041</v>
      </c>
      <c r="D108" s="78" t="s">
        <v>373</v>
      </c>
      <c r="E108" s="87"/>
      <c r="F108" s="69">
        <v>1764407.121687504</v>
      </c>
      <c r="G108" s="68">
        <f t="shared" si="3"/>
        <v>352881.4243375008</v>
      </c>
    </row>
    <row r="109" spans="1:7" ht="15.75">
      <c r="A109" s="84"/>
      <c r="B109" s="86" t="s">
        <v>599</v>
      </c>
      <c r="C109" s="81">
        <v>42041</v>
      </c>
      <c r="D109" s="78" t="s">
        <v>373</v>
      </c>
      <c r="E109" s="87"/>
      <c r="F109" s="69">
        <v>1832095.3744376642</v>
      </c>
      <c r="G109" s="68">
        <f t="shared" si="3"/>
        <v>366419.07488753286</v>
      </c>
    </row>
    <row r="110" spans="1:7" ht="15.75">
      <c r="A110" s="84" t="s">
        <v>830</v>
      </c>
      <c r="B110" s="86" t="s">
        <v>600</v>
      </c>
      <c r="C110" s="81">
        <v>42041</v>
      </c>
      <c r="D110" s="78" t="s">
        <v>373</v>
      </c>
      <c r="E110" s="87"/>
      <c r="F110" s="69">
        <v>1693710.502148448</v>
      </c>
      <c r="G110" s="68">
        <f t="shared" si="3"/>
        <v>338742.1004296896</v>
      </c>
    </row>
    <row r="111" spans="1:7" ht="31.5">
      <c r="A111" s="84" t="s">
        <v>831</v>
      </c>
      <c r="B111" s="86" t="s">
        <v>513</v>
      </c>
      <c r="C111" s="81">
        <v>42041</v>
      </c>
      <c r="D111" s="78" t="s">
        <v>373</v>
      </c>
      <c r="E111" s="87"/>
      <c r="F111" s="69">
        <v>1764407.121687504</v>
      </c>
      <c r="G111" s="68">
        <f t="shared" si="3"/>
        <v>352881.4243375008</v>
      </c>
    </row>
    <row r="112" spans="1:7" ht="31.5">
      <c r="A112" s="84"/>
      <c r="B112" s="86" t="s">
        <v>514</v>
      </c>
      <c r="C112" s="81">
        <v>42041</v>
      </c>
      <c r="D112" s="78" t="s">
        <v>373</v>
      </c>
      <c r="E112" s="87"/>
      <c r="F112" s="69">
        <v>1832095.3744376642</v>
      </c>
      <c r="G112" s="68">
        <f t="shared" si="3"/>
        <v>366419.07488753286</v>
      </c>
    </row>
    <row r="113" spans="1:7" ht="31.5">
      <c r="A113" s="84"/>
      <c r="B113" s="86" t="s">
        <v>515</v>
      </c>
      <c r="C113" s="81">
        <v>42041</v>
      </c>
      <c r="D113" s="78" t="s">
        <v>373</v>
      </c>
      <c r="E113" s="87"/>
      <c r="F113" s="69">
        <v>2889810.4622400003</v>
      </c>
      <c r="G113" s="68">
        <f t="shared" si="3"/>
        <v>577962.0924480001</v>
      </c>
    </row>
    <row r="114" spans="1:7" ht="31.5">
      <c r="A114" s="84"/>
      <c r="B114" s="86" t="s">
        <v>825</v>
      </c>
      <c r="C114" s="81">
        <v>42041</v>
      </c>
      <c r="D114" s="78"/>
      <c r="E114" s="87"/>
      <c r="F114" s="69">
        <v>2510519.1</v>
      </c>
      <c r="G114" s="68">
        <f t="shared" si="3"/>
        <v>502103.82000000007</v>
      </c>
    </row>
    <row r="115" spans="1:7" ht="31.5">
      <c r="A115" s="84"/>
      <c r="B115" s="86" t="s">
        <v>591</v>
      </c>
      <c r="C115" s="81">
        <v>42041</v>
      </c>
      <c r="D115" s="78" t="s">
        <v>373</v>
      </c>
      <c r="E115" s="87"/>
      <c r="F115" s="69">
        <v>2889810.4622400003</v>
      </c>
      <c r="G115" s="68">
        <f t="shared" si="3"/>
        <v>577962.0924480001</v>
      </c>
    </row>
    <row r="116" spans="1:7" ht="31.5">
      <c r="A116" s="84"/>
      <c r="B116" s="86" t="s">
        <v>516</v>
      </c>
      <c r="C116" s="81">
        <v>42041</v>
      </c>
      <c r="D116" s="78" t="s">
        <v>373</v>
      </c>
      <c r="E116" s="87"/>
      <c r="F116" s="69">
        <v>2889810.4622400003</v>
      </c>
      <c r="G116" s="68">
        <f t="shared" si="3"/>
        <v>577962.0924480001</v>
      </c>
    </row>
    <row r="117" spans="1:7" ht="31.5">
      <c r="A117" s="84"/>
      <c r="B117" s="86" t="s">
        <v>517</v>
      </c>
      <c r="C117" s="81">
        <v>42041</v>
      </c>
      <c r="D117" s="78" t="s">
        <v>373</v>
      </c>
      <c r="E117" s="87"/>
      <c r="F117" s="69">
        <v>2889810.4622400003</v>
      </c>
      <c r="G117" s="68">
        <f t="shared" si="3"/>
        <v>577962.0924480001</v>
      </c>
    </row>
    <row r="118" spans="1:7" ht="15.75">
      <c r="A118" s="84"/>
      <c r="B118" s="83"/>
      <c r="C118" s="84"/>
      <c r="D118" s="84"/>
      <c r="E118" s="85"/>
      <c r="F118" s="70"/>
      <c r="G118" s="68"/>
    </row>
    <row r="119" spans="1:7" ht="31.5">
      <c r="A119" s="84"/>
      <c r="B119" s="83" t="s">
        <v>754</v>
      </c>
      <c r="C119" s="84"/>
      <c r="D119" s="84"/>
      <c r="E119" s="85"/>
      <c r="F119" s="70"/>
      <c r="G119" s="68"/>
    </row>
    <row r="120" spans="1:7" ht="15.75">
      <c r="A120" s="84"/>
      <c r="B120" s="86" t="s">
        <v>604</v>
      </c>
      <c r="C120" s="81">
        <v>42041</v>
      </c>
      <c r="D120" s="82" t="s">
        <v>373</v>
      </c>
      <c r="E120" s="85"/>
      <c r="F120" s="69">
        <v>1876168.59144</v>
      </c>
      <c r="G120" s="68">
        <f aca="true" t="shared" si="4" ref="G120:G139">F120*20%</f>
        <v>375233.71828800003</v>
      </c>
    </row>
    <row r="121" spans="1:7" ht="15.75">
      <c r="A121" s="84"/>
      <c r="B121" s="86" t="s">
        <v>605</v>
      </c>
      <c r="C121" s="81">
        <v>42041</v>
      </c>
      <c r="D121" s="82" t="s">
        <v>373</v>
      </c>
      <c r="E121" s="85"/>
      <c r="F121" s="69">
        <v>2041886.7429600002</v>
      </c>
      <c r="G121" s="68">
        <f t="shared" si="4"/>
        <v>408377.3485920001</v>
      </c>
    </row>
    <row r="122" spans="1:7" ht="15.75">
      <c r="A122" s="84"/>
      <c r="B122" s="86" t="s">
        <v>606</v>
      </c>
      <c r="C122" s="81">
        <v>42041</v>
      </c>
      <c r="D122" s="82" t="s">
        <v>373</v>
      </c>
      <c r="E122" s="85"/>
      <c r="F122" s="69">
        <v>1876168.59144</v>
      </c>
      <c r="G122" s="68">
        <f t="shared" si="4"/>
        <v>375233.71828800003</v>
      </c>
    </row>
    <row r="123" spans="1:7" ht="15.75">
      <c r="A123" s="84"/>
      <c r="B123" s="86" t="s">
        <v>607</v>
      </c>
      <c r="C123" s="81">
        <v>42041</v>
      </c>
      <c r="D123" s="82" t="s">
        <v>373</v>
      </c>
      <c r="E123" s="85"/>
      <c r="F123" s="69">
        <v>2041886.7429600002</v>
      </c>
      <c r="G123" s="68">
        <f t="shared" si="4"/>
        <v>408377.3485920001</v>
      </c>
    </row>
    <row r="124" spans="1:7" ht="15.75">
      <c r="A124" s="84"/>
      <c r="B124" s="86" t="s">
        <v>526</v>
      </c>
      <c r="C124" s="81">
        <v>42041</v>
      </c>
      <c r="D124" s="82" t="s">
        <v>373</v>
      </c>
      <c r="E124" s="85"/>
      <c r="F124" s="69">
        <v>3077063.45352</v>
      </c>
      <c r="G124" s="68">
        <f t="shared" si="4"/>
        <v>615412.6907040001</v>
      </c>
    </row>
    <row r="125" spans="1:7" ht="15.75">
      <c r="A125" s="84"/>
      <c r="B125" s="86" t="s">
        <v>527</v>
      </c>
      <c r="C125" s="81">
        <v>42041</v>
      </c>
      <c r="D125" s="82" t="s">
        <v>373</v>
      </c>
      <c r="E125" s="85"/>
      <c r="F125" s="69">
        <v>3280265.0383200003</v>
      </c>
      <c r="G125" s="68">
        <f t="shared" si="4"/>
        <v>656053.0076640001</v>
      </c>
    </row>
    <row r="126" spans="1:7" ht="15.75">
      <c r="A126" s="84"/>
      <c r="B126" s="86" t="s">
        <v>528</v>
      </c>
      <c r="C126" s="81">
        <v>42041</v>
      </c>
      <c r="D126" s="82" t="s">
        <v>373</v>
      </c>
      <c r="E126" s="85"/>
      <c r="F126" s="69">
        <v>3077063.45352</v>
      </c>
      <c r="G126" s="68">
        <f t="shared" si="4"/>
        <v>615412.6907040001</v>
      </c>
    </row>
    <row r="127" spans="1:7" ht="15.75">
      <c r="A127" s="84"/>
      <c r="B127" s="86" t="s">
        <v>608</v>
      </c>
      <c r="C127" s="81">
        <v>42041</v>
      </c>
      <c r="D127" s="82" t="s">
        <v>373</v>
      </c>
      <c r="E127" s="85"/>
      <c r="F127" s="69">
        <v>3280265.0383200003</v>
      </c>
      <c r="G127" s="68">
        <f t="shared" si="4"/>
        <v>656053.0076640001</v>
      </c>
    </row>
    <row r="128" spans="1:7" ht="15.75">
      <c r="A128" s="84"/>
      <c r="B128" s="86" t="s">
        <v>530</v>
      </c>
      <c r="C128" s="81">
        <v>42041</v>
      </c>
      <c r="D128" s="82" t="s">
        <v>373</v>
      </c>
      <c r="E128" s="85"/>
      <c r="F128" s="69">
        <v>3077063.45352</v>
      </c>
      <c r="G128" s="68">
        <f t="shared" si="4"/>
        <v>615412.6907040001</v>
      </c>
    </row>
    <row r="129" spans="1:7" ht="15.75">
      <c r="A129" s="84"/>
      <c r="B129" s="86" t="s">
        <v>531</v>
      </c>
      <c r="C129" s="81">
        <v>42041</v>
      </c>
      <c r="D129" s="82" t="s">
        <v>373</v>
      </c>
      <c r="E129" s="85"/>
      <c r="F129" s="69">
        <v>3280265.0383200003</v>
      </c>
      <c r="G129" s="68">
        <f t="shared" si="4"/>
        <v>656053.0076640001</v>
      </c>
    </row>
    <row r="130" spans="1:7" ht="15.75">
      <c r="A130" s="84"/>
      <c r="B130" s="86" t="s">
        <v>532</v>
      </c>
      <c r="C130" s="81">
        <v>42041</v>
      </c>
      <c r="D130" s="82" t="s">
        <v>373</v>
      </c>
      <c r="E130" s="85"/>
      <c r="F130" s="69">
        <v>3077063.45352</v>
      </c>
      <c r="G130" s="68">
        <f t="shared" si="4"/>
        <v>615412.6907040001</v>
      </c>
    </row>
    <row r="131" spans="1:7" ht="15.75">
      <c r="A131" s="84"/>
      <c r="B131" s="86" t="s">
        <v>533</v>
      </c>
      <c r="C131" s="81">
        <v>42041</v>
      </c>
      <c r="D131" s="82" t="s">
        <v>373</v>
      </c>
      <c r="E131" s="85"/>
      <c r="F131" s="69">
        <v>3280265.0383200003</v>
      </c>
      <c r="G131" s="68">
        <f t="shared" si="4"/>
        <v>656053.0076640001</v>
      </c>
    </row>
    <row r="132" spans="1:7" ht="15.75">
      <c r="A132" s="84"/>
      <c r="B132" s="86" t="s">
        <v>534</v>
      </c>
      <c r="C132" s="81">
        <v>42041</v>
      </c>
      <c r="D132" s="82" t="s">
        <v>373</v>
      </c>
      <c r="E132" s="85"/>
      <c r="F132" s="69">
        <v>3077063.45352</v>
      </c>
      <c r="G132" s="68">
        <f t="shared" si="4"/>
        <v>615412.6907040001</v>
      </c>
    </row>
    <row r="133" spans="1:7" ht="15.75">
      <c r="A133" s="84"/>
      <c r="B133" s="86" t="s">
        <v>535</v>
      </c>
      <c r="C133" s="81">
        <v>42041</v>
      </c>
      <c r="D133" s="82" t="s">
        <v>373</v>
      </c>
      <c r="E133" s="85"/>
      <c r="F133" s="69">
        <v>3280265.0383200003</v>
      </c>
      <c r="G133" s="68">
        <f t="shared" si="4"/>
        <v>656053.0076640001</v>
      </c>
    </row>
    <row r="134" spans="1:7" ht="15.75">
      <c r="A134" s="84"/>
      <c r="B134" s="86" t="s">
        <v>536</v>
      </c>
      <c r="C134" s="81">
        <v>42041</v>
      </c>
      <c r="D134" s="82" t="s">
        <v>373</v>
      </c>
      <c r="E134" s="85"/>
      <c r="F134" s="69">
        <v>3077063.45352</v>
      </c>
      <c r="G134" s="68">
        <f t="shared" si="4"/>
        <v>615412.6907040001</v>
      </c>
    </row>
    <row r="135" spans="1:7" ht="15.75">
      <c r="A135" s="84"/>
      <c r="B135" s="86" t="s">
        <v>537</v>
      </c>
      <c r="C135" s="81">
        <v>42041</v>
      </c>
      <c r="D135" s="82" t="s">
        <v>373</v>
      </c>
      <c r="E135" s="85"/>
      <c r="F135" s="69">
        <v>3280265.0383200003</v>
      </c>
      <c r="G135" s="68">
        <f t="shared" si="4"/>
        <v>656053.0076640001</v>
      </c>
    </row>
    <row r="136" spans="1:7" ht="15.75">
      <c r="A136" s="84"/>
      <c r="B136" s="86" t="s">
        <v>807</v>
      </c>
      <c r="C136" s="81">
        <v>42041</v>
      </c>
      <c r="D136" s="82" t="s">
        <v>373</v>
      </c>
      <c r="E136" s="85"/>
      <c r="F136" s="69">
        <v>3077063.45352</v>
      </c>
      <c r="G136" s="68">
        <f t="shared" si="4"/>
        <v>615412.6907040001</v>
      </c>
    </row>
    <row r="137" spans="1:7" ht="15.75">
      <c r="A137" s="84"/>
      <c r="B137" s="86" t="s">
        <v>808</v>
      </c>
      <c r="C137" s="81">
        <v>42041</v>
      </c>
      <c r="D137" s="82" t="s">
        <v>373</v>
      </c>
      <c r="E137" s="85"/>
      <c r="F137" s="69">
        <v>3280265.0383200003</v>
      </c>
      <c r="G137" s="68">
        <f t="shared" si="4"/>
        <v>656053.0076640001</v>
      </c>
    </row>
    <row r="138" spans="1:7" ht="15.75">
      <c r="A138" s="84"/>
      <c r="B138" s="86" t="s">
        <v>819</v>
      </c>
      <c r="C138" s="81">
        <v>42041</v>
      </c>
      <c r="D138" s="82" t="s">
        <v>373</v>
      </c>
      <c r="E138" s="85"/>
      <c r="F138" s="69">
        <v>3077063.45352</v>
      </c>
      <c r="G138" s="68">
        <f t="shared" si="4"/>
        <v>615412.6907040001</v>
      </c>
    </row>
    <row r="139" spans="1:7" ht="15.75">
      <c r="A139" s="84"/>
      <c r="B139" s="86" t="s">
        <v>810</v>
      </c>
      <c r="C139" s="81">
        <v>42041</v>
      </c>
      <c r="D139" s="84"/>
      <c r="E139" s="85"/>
      <c r="F139" s="69">
        <v>3280265.0383200003</v>
      </c>
      <c r="G139" s="68">
        <f t="shared" si="4"/>
        <v>656053.0076640001</v>
      </c>
    </row>
    <row r="140" spans="1:7" ht="15.75">
      <c r="A140" s="84"/>
      <c r="B140" s="86"/>
      <c r="C140" s="81"/>
      <c r="D140" s="84"/>
      <c r="E140" s="85"/>
      <c r="F140" s="69"/>
      <c r="G140" s="68"/>
    </row>
    <row r="141" spans="1:7" ht="31.5">
      <c r="A141" s="84"/>
      <c r="B141" s="83" t="s">
        <v>755</v>
      </c>
      <c r="C141" s="84"/>
      <c r="D141" s="84"/>
      <c r="E141" s="85"/>
      <c r="F141" s="70"/>
      <c r="G141" s="68"/>
    </row>
    <row r="142" spans="1:7" ht="15.75">
      <c r="A142" s="84"/>
      <c r="B142" s="86" t="s">
        <v>449</v>
      </c>
      <c r="C142" s="77">
        <v>41091</v>
      </c>
      <c r="D142" s="78" t="s">
        <v>373</v>
      </c>
      <c r="E142" s="85"/>
      <c r="F142" s="70">
        <v>1847010</v>
      </c>
      <c r="G142" s="68">
        <f aca="true" t="shared" si="5" ref="G142:G147">F142*20%</f>
        <v>369402</v>
      </c>
    </row>
    <row r="143" spans="1:7" ht="15.75">
      <c r="A143" s="84"/>
      <c r="B143" s="86" t="s">
        <v>450</v>
      </c>
      <c r="C143" s="77">
        <v>41091</v>
      </c>
      <c r="D143" s="78" t="s">
        <v>373</v>
      </c>
      <c r="E143" s="85"/>
      <c r="F143" s="70">
        <v>1581635</v>
      </c>
      <c r="G143" s="68">
        <f t="shared" si="5"/>
        <v>316327</v>
      </c>
    </row>
    <row r="144" spans="1:7" ht="15.75">
      <c r="A144" s="84"/>
      <c r="B144" s="86" t="s">
        <v>451</v>
      </c>
      <c r="C144" s="77">
        <v>41091</v>
      </c>
      <c r="D144" s="78" t="s">
        <v>373</v>
      </c>
      <c r="E144" s="85"/>
      <c r="F144" s="70">
        <v>1921315</v>
      </c>
      <c r="G144" s="68">
        <f t="shared" si="5"/>
        <v>384263</v>
      </c>
    </row>
    <row r="145" spans="1:7" ht="15.75">
      <c r="A145" s="84"/>
      <c r="B145" s="86" t="s">
        <v>452</v>
      </c>
      <c r="C145" s="77">
        <v>41091</v>
      </c>
      <c r="D145" s="78" t="s">
        <v>373</v>
      </c>
      <c r="E145" s="85"/>
      <c r="F145" s="70">
        <v>1847010</v>
      </c>
      <c r="G145" s="68">
        <f t="shared" si="5"/>
        <v>369402</v>
      </c>
    </row>
    <row r="146" spans="1:7" ht="15.75">
      <c r="A146" s="84"/>
      <c r="B146" s="86" t="s">
        <v>453</v>
      </c>
      <c r="C146" s="81">
        <v>42041</v>
      </c>
      <c r="D146" s="78" t="s">
        <v>373</v>
      </c>
      <c r="E146" s="85"/>
      <c r="F146" s="69">
        <f>658889*2.123</f>
        <v>1398821.347</v>
      </c>
      <c r="G146" s="68">
        <f t="shared" si="5"/>
        <v>279764.26940000005</v>
      </c>
    </row>
    <row r="147" spans="1:7" ht="15.75">
      <c r="A147" s="84"/>
      <c r="B147" s="86" t="s">
        <v>454</v>
      </c>
      <c r="C147" s="81">
        <v>42041</v>
      </c>
      <c r="D147" s="78" t="s">
        <v>373</v>
      </c>
      <c r="E147" s="85"/>
      <c r="F147" s="69">
        <f>658889*2.123</f>
        <v>1398821.347</v>
      </c>
      <c r="G147" s="68">
        <f t="shared" si="5"/>
        <v>279764.26940000005</v>
      </c>
    </row>
    <row r="148" spans="1:7" ht="15.75">
      <c r="A148" s="84"/>
      <c r="B148" s="86"/>
      <c r="C148" s="81"/>
      <c r="D148" s="78"/>
      <c r="E148" s="85"/>
      <c r="F148" s="69"/>
      <c r="G148" s="68"/>
    </row>
    <row r="149" spans="1:7" ht="31.5">
      <c r="A149" s="84"/>
      <c r="B149" s="83" t="s">
        <v>756</v>
      </c>
      <c r="C149" s="84"/>
      <c r="D149" s="84"/>
      <c r="E149" s="85"/>
      <c r="F149" s="70"/>
      <c r="G149" s="68"/>
    </row>
    <row r="150" spans="1:7" ht="15.75">
      <c r="A150" s="84"/>
      <c r="B150" s="86" t="s">
        <v>812</v>
      </c>
      <c r="C150" s="81">
        <v>42041</v>
      </c>
      <c r="D150" s="78" t="s">
        <v>373</v>
      </c>
      <c r="E150" s="85"/>
      <c r="F150" s="71">
        <v>3511948.549015251</v>
      </c>
      <c r="G150" s="68">
        <f aca="true" t="shared" si="6" ref="G150:G156">F150*20%</f>
        <v>702389.7098030503</v>
      </c>
    </row>
    <row r="151" spans="1:7" ht="15.75">
      <c r="A151" s="84"/>
      <c r="B151" s="86" t="s">
        <v>813</v>
      </c>
      <c r="C151" s="81">
        <v>42041</v>
      </c>
      <c r="D151" s="78" t="s">
        <v>373</v>
      </c>
      <c r="E151" s="85"/>
      <c r="F151" s="71">
        <v>4989900.10896873</v>
      </c>
      <c r="G151" s="68">
        <f t="shared" si="6"/>
        <v>997980.021793746</v>
      </c>
    </row>
    <row r="152" spans="1:7" ht="15.75">
      <c r="A152" s="84"/>
      <c r="B152" s="86" t="s">
        <v>814</v>
      </c>
      <c r="C152" s="81">
        <v>42041</v>
      </c>
      <c r="D152" s="78" t="s">
        <v>373</v>
      </c>
      <c r="E152" s="85"/>
      <c r="F152" s="71">
        <v>6930412.657376627</v>
      </c>
      <c r="G152" s="68">
        <f t="shared" si="6"/>
        <v>1386082.5314753256</v>
      </c>
    </row>
    <row r="153" spans="1:7" ht="15.75">
      <c r="A153" s="84"/>
      <c r="B153" s="86" t="s">
        <v>815</v>
      </c>
      <c r="C153" s="81">
        <v>42041</v>
      </c>
      <c r="D153" s="78" t="s">
        <v>373</v>
      </c>
      <c r="E153" s="85"/>
      <c r="F153" s="71">
        <v>8606892.502026327</v>
      </c>
      <c r="G153" s="68">
        <f t="shared" si="6"/>
        <v>1721378.5004052655</v>
      </c>
    </row>
    <row r="154" spans="1:7" ht="15.75">
      <c r="A154" s="84"/>
      <c r="B154" s="86" t="s">
        <v>816</v>
      </c>
      <c r="C154" s="81">
        <v>42041</v>
      </c>
      <c r="D154" s="78" t="s">
        <v>373</v>
      </c>
      <c r="E154" s="85"/>
      <c r="F154" s="71">
        <v>4885692.320871846</v>
      </c>
      <c r="G154" s="68">
        <f t="shared" si="6"/>
        <v>977138.4641743692</v>
      </c>
    </row>
    <row r="155" spans="1:7" ht="15.75">
      <c r="A155" s="84"/>
      <c r="B155" s="86" t="s">
        <v>817</v>
      </c>
      <c r="C155" s="81">
        <v>42041</v>
      </c>
      <c r="D155" s="78" t="s">
        <v>373</v>
      </c>
      <c r="E155" s="85"/>
      <c r="F155" s="71">
        <v>6942494.200836396</v>
      </c>
      <c r="G155" s="68">
        <f t="shared" si="6"/>
        <v>1388498.8401672794</v>
      </c>
    </row>
    <row r="156" spans="1:7" ht="15.75">
      <c r="A156" s="84"/>
      <c r="B156" s="86" t="s">
        <v>818</v>
      </c>
      <c r="C156" s="81">
        <v>42041</v>
      </c>
      <c r="D156" s="78" t="s">
        <v>373</v>
      </c>
      <c r="E156" s="85"/>
      <c r="F156" s="71">
        <v>55458757.38977151</v>
      </c>
      <c r="G156" s="68">
        <f t="shared" si="6"/>
        <v>11091751.477954304</v>
      </c>
    </row>
    <row r="157" spans="1:7" ht="15.75">
      <c r="A157" s="84"/>
      <c r="B157" s="86"/>
      <c r="C157" s="81"/>
      <c r="D157" s="78"/>
      <c r="E157" s="85"/>
      <c r="F157" s="68"/>
      <c r="G157" s="68"/>
    </row>
    <row r="158" spans="1:7" ht="31.5">
      <c r="A158" s="84"/>
      <c r="B158" s="83" t="s">
        <v>757</v>
      </c>
      <c r="C158" s="84"/>
      <c r="D158" s="84"/>
      <c r="E158" s="85"/>
      <c r="F158" s="70"/>
      <c r="G158" s="68"/>
    </row>
    <row r="159" spans="1:7" ht="31.5">
      <c r="A159" s="84"/>
      <c r="B159" s="86" t="s">
        <v>456</v>
      </c>
      <c r="C159" s="88">
        <v>40980</v>
      </c>
      <c r="D159" s="78" t="s">
        <v>373</v>
      </c>
      <c r="E159" s="85"/>
      <c r="F159" s="70">
        <v>1246000</v>
      </c>
      <c r="G159" s="68">
        <v>249200</v>
      </c>
    </row>
    <row r="160" spans="1:7" ht="31.5">
      <c r="A160" s="84"/>
      <c r="B160" s="86" t="s">
        <v>457</v>
      </c>
      <c r="C160" s="88">
        <v>40980</v>
      </c>
      <c r="D160" s="78" t="s">
        <v>373</v>
      </c>
      <c r="E160" s="85"/>
      <c r="F160" s="70">
        <v>1251000</v>
      </c>
      <c r="G160" s="68">
        <v>250200</v>
      </c>
    </row>
    <row r="161" spans="1:7" ht="31.5">
      <c r="A161" s="84"/>
      <c r="B161" s="86" t="s">
        <v>458</v>
      </c>
      <c r="C161" s="88">
        <v>40980</v>
      </c>
      <c r="D161" s="78" t="s">
        <v>373</v>
      </c>
      <c r="E161" s="89"/>
      <c r="F161" s="74">
        <v>1256000</v>
      </c>
      <c r="G161" s="68">
        <v>251200</v>
      </c>
    </row>
    <row r="162" spans="1:7" ht="31.5">
      <c r="A162" s="84"/>
      <c r="B162" s="86" t="s">
        <v>459</v>
      </c>
      <c r="C162" s="88">
        <v>40980</v>
      </c>
      <c r="D162" s="78" t="s">
        <v>373</v>
      </c>
      <c r="E162" s="85"/>
      <c r="F162" s="70">
        <v>1261000</v>
      </c>
      <c r="G162" s="68">
        <v>252200</v>
      </c>
    </row>
    <row r="163" spans="1:7" ht="31.5">
      <c r="A163" s="84"/>
      <c r="B163" s="86" t="s">
        <v>460</v>
      </c>
      <c r="C163" s="88">
        <v>40980</v>
      </c>
      <c r="D163" s="78" t="s">
        <v>373</v>
      </c>
      <c r="E163" s="85"/>
      <c r="F163" s="70">
        <v>1240000</v>
      </c>
      <c r="G163" s="68">
        <v>248000</v>
      </c>
    </row>
    <row r="164" spans="1:7" ht="31.5">
      <c r="A164" s="84"/>
      <c r="B164" s="86" t="s">
        <v>461</v>
      </c>
      <c r="C164" s="88">
        <v>40980</v>
      </c>
      <c r="D164" s="78" t="s">
        <v>373</v>
      </c>
      <c r="E164" s="85"/>
      <c r="F164" s="70">
        <v>1245000</v>
      </c>
      <c r="G164" s="68">
        <v>249000</v>
      </c>
    </row>
    <row r="165" spans="1:7" ht="31.5">
      <c r="A165" s="84"/>
      <c r="B165" s="86" t="s">
        <v>462</v>
      </c>
      <c r="C165" s="88">
        <v>40980</v>
      </c>
      <c r="D165" s="78" t="s">
        <v>373</v>
      </c>
      <c r="E165" s="85"/>
      <c r="F165" s="70">
        <v>1250000</v>
      </c>
      <c r="G165" s="68">
        <v>250000</v>
      </c>
    </row>
    <row r="166" spans="1:7" ht="31.5">
      <c r="A166" s="84"/>
      <c r="B166" s="86" t="s">
        <v>463</v>
      </c>
      <c r="C166" s="88">
        <v>40980</v>
      </c>
      <c r="D166" s="78" t="s">
        <v>373</v>
      </c>
      <c r="E166" s="85"/>
      <c r="F166" s="70">
        <v>1255000</v>
      </c>
      <c r="G166" s="68">
        <v>251000</v>
      </c>
    </row>
    <row r="167" spans="1:7" ht="31.5">
      <c r="A167" s="84"/>
      <c r="B167" s="86" t="s">
        <v>464</v>
      </c>
      <c r="C167" s="88">
        <v>40980</v>
      </c>
      <c r="D167" s="78" t="s">
        <v>373</v>
      </c>
      <c r="E167" s="85"/>
      <c r="F167" s="70">
        <v>1083000</v>
      </c>
      <c r="G167" s="68">
        <v>216600</v>
      </c>
    </row>
    <row r="168" spans="1:7" ht="31.5">
      <c r="A168" s="84"/>
      <c r="B168" s="86" t="s">
        <v>465</v>
      </c>
      <c r="C168" s="88">
        <v>40980</v>
      </c>
      <c r="D168" s="78" t="s">
        <v>373</v>
      </c>
      <c r="E168" s="85"/>
      <c r="F168" s="70">
        <v>1088000</v>
      </c>
      <c r="G168" s="68">
        <v>217600</v>
      </c>
    </row>
    <row r="169" spans="1:7" ht="31.5">
      <c r="A169" s="84"/>
      <c r="B169" s="86" t="s">
        <v>466</v>
      </c>
      <c r="C169" s="88">
        <v>40980</v>
      </c>
      <c r="D169" s="78" t="s">
        <v>373</v>
      </c>
      <c r="E169" s="85"/>
      <c r="F169" s="70">
        <v>1093000</v>
      </c>
      <c r="G169" s="68">
        <v>218600</v>
      </c>
    </row>
    <row r="170" spans="1:7" ht="31.5">
      <c r="A170" s="84"/>
      <c r="B170" s="86" t="s">
        <v>467</v>
      </c>
      <c r="C170" s="88">
        <v>40980</v>
      </c>
      <c r="D170" s="78" t="s">
        <v>373</v>
      </c>
      <c r="E170" s="85"/>
      <c r="F170" s="70">
        <v>1098000</v>
      </c>
      <c r="G170" s="68">
        <v>219600</v>
      </c>
    </row>
    <row r="171" spans="1:7" ht="15.75">
      <c r="A171" s="84"/>
      <c r="B171" s="86"/>
      <c r="C171" s="88"/>
      <c r="D171" s="78"/>
      <c r="E171" s="85"/>
      <c r="F171" s="70"/>
      <c r="G171" s="68"/>
    </row>
    <row r="172" spans="1:7" ht="31.5">
      <c r="A172" s="84"/>
      <c r="B172" s="83" t="s">
        <v>758</v>
      </c>
      <c r="C172" s="88"/>
      <c r="D172" s="78"/>
      <c r="E172" s="85"/>
      <c r="F172" s="70"/>
      <c r="G172" s="68"/>
    </row>
    <row r="173" spans="1:7" ht="15.75">
      <c r="A173" s="84"/>
      <c r="B173" s="86" t="s">
        <v>468</v>
      </c>
      <c r="C173" s="88">
        <v>40980</v>
      </c>
      <c r="D173" s="78" t="s">
        <v>373</v>
      </c>
      <c r="E173" s="85"/>
      <c r="F173" s="70">
        <v>1664000</v>
      </c>
      <c r="G173" s="68">
        <v>332800</v>
      </c>
    </row>
    <row r="174" spans="1:7" ht="15.75">
      <c r="A174" s="84"/>
      <c r="B174" s="86" t="s">
        <v>469</v>
      </c>
      <c r="C174" s="88">
        <v>40980</v>
      </c>
      <c r="D174" s="78" t="s">
        <v>373</v>
      </c>
      <c r="E174" s="85"/>
      <c r="F174" s="70">
        <v>1794000</v>
      </c>
      <c r="G174" s="68">
        <v>358800</v>
      </c>
    </row>
    <row r="175" spans="1:7" ht="15.75">
      <c r="A175" s="84"/>
      <c r="B175" s="86" t="s">
        <v>470</v>
      </c>
      <c r="C175" s="88">
        <v>40980</v>
      </c>
      <c r="D175" s="78" t="s">
        <v>373</v>
      </c>
      <c r="E175" s="85"/>
      <c r="F175" s="70">
        <v>1664000</v>
      </c>
      <c r="G175" s="68">
        <v>332800</v>
      </c>
    </row>
    <row r="176" spans="1:7" ht="15.75">
      <c r="A176" s="84"/>
      <c r="B176" s="86" t="s">
        <v>471</v>
      </c>
      <c r="C176" s="88">
        <v>40980</v>
      </c>
      <c r="D176" s="78" t="s">
        <v>373</v>
      </c>
      <c r="E176" s="85"/>
      <c r="F176" s="70">
        <v>1794000</v>
      </c>
      <c r="G176" s="68">
        <v>358800</v>
      </c>
    </row>
    <row r="177" spans="1:7" ht="15.75">
      <c r="A177" s="84"/>
      <c r="B177" s="86" t="s">
        <v>472</v>
      </c>
      <c r="C177" s="88">
        <v>40980</v>
      </c>
      <c r="D177" s="78" t="s">
        <v>373</v>
      </c>
      <c r="E177" s="85"/>
      <c r="F177" s="70">
        <v>1669000</v>
      </c>
      <c r="G177" s="68">
        <v>333800</v>
      </c>
    </row>
    <row r="178" spans="1:7" ht="15.75">
      <c r="A178" s="84"/>
      <c r="B178" s="86" t="s">
        <v>473</v>
      </c>
      <c r="C178" s="88">
        <v>40980</v>
      </c>
      <c r="D178" s="78" t="s">
        <v>373</v>
      </c>
      <c r="E178" s="85"/>
      <c r="F178" s="70">
        <v>1799000</v>
      </c>
      <c r="G178" s="68">
        <v>359800</v>
      </c>
    </row>
    <row r="179" spans="1:7" ht="15.75">
      <c r="A179" s="84"/>
      <c r="B179" s="86" t="s">
        <v>474</v>
      </c>
      <c r="C179" s="88">
        <v>40980</v>
      </c>
      <c r="D179" s="78" t="s">
        <v>373</v>
      </c>
      <c r="E179" s="85"/>
      <c r="F179" s="70">
        <v>1669000</v>
      </c>
      <c r="G179" s="68">
        <v>333800</v>
      </c>
    </row>
    <row r="180" spans="1:7" ht="15.75">
      <c r="A180" s="84"/>
      <c r="B180" s="86" t="s">
        <v>475</v>
      </c>
      <c r="C180" s="88">
        <v>40980</v>
      </c>
      <c r="D180" s="78" t="s">
        <v>373</v>
      </c>
      <c r="E180" s="85"/>
      <c r="F180" s="70">
        <v>1799000</v>
      </c>
      <c r="G180" s="68">
        <v>359800</v>
      </c>
    </row>
    <row r="181" spans="1:7" ht="15.75">
      <c r="A181" s="84"/>
      <c r="B181" s="86" t="s">
        <v>476</v>
      </c>
      <c r="C181" s="88">
        <v>40980</v>
      </c>
      <c r="D181" s="78" t="s">
        <v>373</v>
      </c>
      <c r="E181" s="85"/>
      <c r="F181" s="70">
        <v>1535000</v>
      </c>
      <c r="G181" s="68">
        <v>307000</v>
      </c>
    </row>
    <row r="182" spans="1:7" ht="15.75">
      <c r="A182" s="84"/>
      <c r="B182" s="86" t="s">
        <v>477</v>
      </c>
      <c r="C182" s="88">
        <v>40980</v>
      </c>
      <c r="D182" s="78" t="s">
        <v>373</v>
      </c>
      <c r="E182" s="85"/>
      <c r="F182" s="70">
        <v>1775000</v>
      </c>
      <c r="G182" s="68">
        <v>355000</v>
      </c>
    </row>
    <row r="183" spans="1:7" ht="15.75">
      <c r="A183" s="84"/>
      <c r="B183" s="86" t="s">
        <v>478</v>
      </c>
      <c r="C183" s="88">
        <v>40980</v>
      </c>
      <c r="D183" s="78" t="s">
        <v>373</v>
      </c>
      <c r="E183" s="85"/>
      <c r="F183" s="70">
        <v>1540000</v>
      </c>
      <c r="G183" s="68">
        <v>308000</v>
      </c>
    </row>
    <row r="184" spans="1:7" ht="15.75">
      <c r="A184" s="84"/>
      <c r="B184" s="86" t="s">
        <v>479</v>
      </c>
      <c r="C184" s="88">
        <v>40980</v>
      </c>
      <c r="D184" s="78" t="s">
        <v>373</v>
      </c>
      <c r="E184" s="85"/>
      <c r="F184" s="70">
        <v>1780000</v>
      </c>
      <c r="G184" s="68">
        <v>356000</v>
      </c>
    </row>
    <row r="185" spans="1:7" ht="15.75">
      <c r="A185" s="84"/>
      <c r="B185" s="86"/>
      <c r="C185" s="88"/>
      <c r="D185" s="78"/>
      <c r="E185" s="85"/>
      <c r="F185" s="70"/>
      <c r="G185" s="68"/>
    </row>
    <row r="186" spans="1:7" ht="31.5">
      <c r="A186" s="84"/>
      <c r="B186" s="83" t="s">
        <v>759</v>
      </c>
      <c r="C186" s="84"/>
      <c r="D186" s="84"/>
      <c r="E186" s="85"/>
      <c r="F186" s="70"/>
      <c r="G186" s="68"/>
    </row>
    <row r="187" spans="1:7" ht="31.5">
      <c r="A187" s="84"/>
      <c r="B187" s="86" t="s">
        <v>456</v>
      </c>
      <c r="C187" s="88">
        <v>40980</v>
      </c>
      <c r="D187" s="78" t="s">
        <v>373</v>
      </c>
      <c r="E187" s="85"/>
      <c r="F187" s="70">
        <v>1261000</v>
      </c>
      <c r="G187" s="68">
        <v>252200</v>
      </c>
    </row>
    <row r="188" spans="1:7" ht="31.5">
      <c r="A188" s="84"/>
      <c r="B188" s="86" t="s">
        <v>457</v>
      </c>
      <c r="C188" s="88">
        <v>40980</v>
      </c>
      <c r="D188" s="78" t="s">
        <v>373</v>
      </c>
      <c r="E188" s="85"/>
      <c r="F188" s="70">
        <v>1266000</v>
      </c>
      <c r="G188" s="68">
        <v>253200</v>
      </c>
    </row>
    <row r="189" spans="1:7" ht="31.5">
      <c r="A189" s="84"/>
      <c r="B189" s="86" t="s">
        <v>458</v>
      </c>
      <c r="C189" s="88">
        <v>40980</v>
      </c>
      <c r="D189" s="78" t="s">
        <v>373</v>
      </c>
      <c r="E189" s="85"/>
      <c r="F189" s="70">
        <v>1271000</v>
      </c>
      <c r="G189" s="68">
        <v>254200</v>
      </c>
    </row>
    <row r="190" spans="1:7" ht="31.5">
      <c r="A190" s="84"/>
      <c r="B190" s="86" t="s">
        <v>459</v>
      </c>
      <c r="C190" s="88">
        <v>40980</v>
      </c>
      <c r="D190" s="78" t="s">
        <v>373</v>
      </c>
      <c r="E190" s="85"/>
      <c r="F190" s="70">
        <v>1276000</v>
      </c>
      <c r="G190" s="68">
        <v>255200</v>
      </c>
    </row>
    <row r="191" spans="1:7" ht="31.5">
      <c r="A191" s="84"/>
      <c r="B191" s="86" t="s">
        <v>460</v>
      </c>
      <c r="C191" s="88">
        <v>40980</v>
      </c>
      <c r="D191" s="78" t="s">
        <v>373</v>
      </c>
      <c r="E191" s="85"/>
      <c r="F191" s="70">
        <v>1255000</v>
      </c>
      <c r="G191" s="68">
        <v>251000</v>
      </c>
    </row>
    <row r="192" spans="1:7" ht="31.5">
      <c r="A192" s="84"/>
      <c r="B192" s="86" t="s">
        <v>461</v>
      </c>
      <c r="C192" s="88">
        <v>40980</v>
      </c>
      <c r="D192" s="78" t="s">
        <v>373</v>
      </c>
      <c r="E192" s="85"/>
      <c r="F192" s="70">
        <v>1260000</v>
      </c>
      <c r="G192" s="68">
        <v>252000</v>
      </c>
    </row>
    <row r="193" spans="1:7" ht="31.5">
      <c r="A193" s="84"/>
      <c r="B193" s="86" t="s">
        <v>462</v>
      </c>
      <c r="C193" s="88">
        <v>40980</v>
      </c>
      <c r="D193" s="78" t="s">
        <v>373</v>
      </c>
      <c r="E193" s="85"/>
      <c r="F193" s="70">
        <v>1265000</v>
      </c>
      <c r="G193" s="68">
        <v>253000</v>
      </c>
    </row>
    <row r="194" spans="1:7" ht="31.5">
      <c r="A194" s="84"/>
      <c r="B194" s="86" t="s">
        <v>463</v>
      </c>
      <c r="C194" s="88">
        <v>40980</v>
      </c>
      <c r="D194" s="78" t="s">
        <v>373</v>
      </c>
      <c r="E194" s="85"/>
      <c r="F194" s="70">
        <v>1270000</v>
      </c>
      <c r="G194" s="68">
        <v>254000</v>
      </c>
    </row>
    <row r="195" spans="1:7" ht="31.5">
      <c r="A195" s="84"/>
      <c r="B195" s="86" t="s">
        <v>464</v>
      </c>
      <c r="C195" s="88">
        <v>40980</v>
      </c>
      <c r="D195" s="78" t="s">
        <v>373</v>
      </c>
      <c r="E195" s="85"/>
      <c r="F195" s="70">
        <v>1098000</v>
      </c>
      <c r="G195" s="68">
        <v>219600</v>
      </c>
    </row>
    <row r="196" spans="1:7" ht="31.5">
      <c r="A196" s="84"/>
      <c r="B196" s="86" t="s">
        <v>465</v>
      </c>
      <c r="C196" s="88">
        <v>40980</v>
      </c>
      <c r="D196" s="78" t="s">
        <v>373</v>
      </c>
      <c r="E196" s="85"/>
      <c r="F196" s="70">
        <v>1103000</v>
      </c>
      <c r="G196" s="68">
        <v>220600</v>
      </c>
    </row>
    <row r="197" spans="1:7" ht="31.5">
      <c r="A197" s="84"/>
      <c r="B197" s="86" t="s">
        <v>466</v>
      </c>
      <c r="C197" s="88">
        <v>40980</v>
      </c>
      <c r="D197" s="78" t="s">
        <v>373</v>
      </c>
      <c r="E197" s="85"/>
      <c r="F197" s="70">
        <v>1108000</v>
      </c>
      <c r="G197" s="68">
        <v>221600</v>
      </c>
    </row>
    <row r="198" spans="1:7" ht="31.5">
      <c r="A198" s="84"/>
      <c r="B198" s="86" t="s">
        <v>467</v>
      </c>
      <c r="C198" s="88">
        <v>40980</v>
      </c>
      <c r="D198" s="78" t="s">
        <v>373</v>
      </c>
      <c r="E198" s="85"/>
      <c r="F198" s="70">
        <v>1113000</v>
      </c>
      <c r="G198" s="68">
        <v>222600</v>
      </c>
    </row>
    <row r="199" spans="1:7" ht="15.75">
      <c r="A199" s="84"/>
      <c r="B199" s="86"/>
      <c r="C199" s="88"/>
      <c r="D199" s="78"/>
      <c r="E199" s="85"/>
      <c r="F199" s="70"/>
      <c r="G199" s="68"/>
    </row>
    <row r="200" spans="1:7" ht="31.5">
      <c r="A200" s="84"/>
      <c r="B200" s="83" t="s">
        <v>754</v>
      </c>
      <c r="C200" s="84"/>
      <c r="D200" s="84"/>
      <c r="E200" s="85"/>
      <c r="F200" s="70"/>
      <c r="G200" s="68"/>
    </row>
    <row r="201" spans="1:7" ht="15.75">
      <c r="A201" s="84"/>
      <c r="B201" s="86" t="s">
        <v>468</v>
      </c>
      <c r="C201" s="88">
        <v>40980</v>
      </c>
      <c r="D201" s="78" t="s">
        <v>373</v>
      </c>
      <c r="E201" s="85"/>
      <c r="F201" s="70">
        <v>1679000</v>
      </c>
      <c r="G201" s="68">
        <v>335800</v>
      </c>
    </row>
    <row r="202" spans="1:7" ht="15.75">
      <c r="A202" s="84"/>
      <c r="B202" s="86" t="s">
        <v>469</v>
      </c>
      <c r="C202" s="88">
        <v>40980</v>
      </c>
      <c r="D202" s="78" t="s">
        <v>373</v>
      </c>
      <c r="E202" s="85"/>
      <c r="F202" s="70">
        <v>1809000</v>
      </c>
      <c r="G202" s="68">
        <v>361800</v>
      </c>
    </row>
    <row r="203" spans="1:7" ht="15.75">
      <c r="A203" s="84"/>
      <c r="B203" s="86" t="s">
        <v>470</v>
      </c>
      <c r="C203" s="88">
        <v>40980</v>
      </c>
      <c r="D203" s="78" t="s">
        <v>373</v>
      </c>
      <c r="E203" s="85"/>
      <c r="F203" s="70">
        <v>1679000</v>
      </c>
      <c r="G203" s="68">
        <v>335800</v>
      </c>
    </row>
    <row r="204" spans="1:7" ht="15.75">
      <c r="A204" s="84"/>
      <c r="B204" s="86" t="s">
        <v>471</v>
      </c>
      <c r="C204" s="88">
        <v>40980</v>
      </c>
      <c r="D204" s="78" t="s">
        <v>373</v>
      </c>
      <c r="E204" s="85"/>
      <c r="F204" s="70">
        <v>1809000</v>
      </c>
      <c r="G204" s="68">
        <v>361800</v>
      </c>
    </row>
    <row r="205" spans="1:7" ht="15.75">
      <c r="A205" s="84"/>
      <c r="B205" s="86" t="s">
        <v>472</v>
      </c>
      <c r="C205" s="88">
        <v>40980</v>
      </c>
      <c r="D205" s="78" t="s">
        <v>373</v>
      </c>
      <c r="E205" s="85"/>
      <c r="F205" s="70">
        <v>1684000</v>
      </c>
      <c r="G205" s="68">
        <v>336800</v>
      </c>
    </row>
    <row r="206" spans="1:7" ht="15.75">
      <c r="A206" s="84"/>
      <c r="B206" s="86" t="s">
        <v>473</v>
      </c>
      <c r="C206" s="88">
        <v>40980</v>
      </c>
      <c r="D206" s="78" t="s">
        <v>373</v>
      </c>
      <c r="E206" s="85"/>
      <c r="F206" s="70">
        <v>1814000</v>
      </c>
      <c r="G206" s="68">
        <v>362800</v>
      </c>
    </row>
    <row r="207" spans="1:7" ht="15.75">
      <c r="A207" s="84"/>
      <c r="B207" s="86" t="s">
        <v>474</v>
      </c>
      <c r="C207" s="88">
        <v>40980</v>
      </c>
      <c r="D207" s="78" t="s">
        <v>373</v>
      </c>
      <c r="E207" s="85"/>
      <c r="F207" s="70">
        <v>1684000</v>
      </c>
      <c r="G207" s="68">
        <v>336800</v>
      </c>
    </row>
    <row r="208" spans="1:7" ht="15.75">
      <c r="A208" s="84"/>
      <c r="B208" s="86" t="s">
        <v>475</v>
      </c>
      <c r="C208" s="88">
        <v>40980</v>
      </c>
      <c r="D208" s="78" t="s">
        <v>373</v>
      </c>
      <c r="E208" s="85"/>
      <c r="F208" s="70">
        <v>1814000</v>
      </c>
      <c r="G208" s="68">
        <v>362800</v>
      </c>
    </row>
    <row r="209" spans="1:7" ht="15.75">
      <c r="A209" s="84"/>
      <c r="B209" s="86" t="s">
        <v>476</v>
      </c>
      <c r="C209" s="88">
        <v>40980</v>
      </c>
      <c r="D209" s="78" t="s">
        <v>373</v>
      </c>
      <c r="E209" s="85"/>
      <c r="F209" s="70">
        <v>1550000</v>
      </c>
      <c r="G209" s="68">
        <v>310000</v>
      </c>
    </row>
    <row r="210" spans="1:7" ht="15.75">
      <c r="A210" s="84"/>
      <c r="B210" s="86" t="s">
        <v>477</v>
      </c>
      <c r="C210" s="88">
        <v>40980</v>
      </c>
      <c r="D210" s="78" t="s">
        <v>373</v>
      </c>
      <c r="E210" s="85"/>
      <c r="F210" s="70">
        <v>1790000</v>
      </c>
      <c r="G210" s="68">
        <v>358000</v>
      </c>
    </row>
    <row r="211" spans="1:7" ht="15.75">
      <c r="A211" s="84"/>
      <c r="B211" s="86" t="s">
        <v>478</v>
      </c>
      <c r="C211" s="88">
        <v>40980</v>
      </c>
      <c r="D211" s="78" t="s">
        <v>373</v>
      </c>
      <c r="E211" s="85"/>
      <c r="F211" s="70">
        <v>1555000</v>
      </c>
      <c r="G211" s="68">
        <v>311000</v>
      </c>
    </row>
    <row r="212" spans="1:7" ht="15.75">
      <c r="A212" s="84"/>
      <c r="B212" s="86" t="s">
        <v>479</v>
      </c>
      <c r="C212" s="88">
        <v>40980</v>
      </c>
      <c r="D212" s="78" t="s">
        <v>373</v>
      </c>
      <c r="E212" s="85"/>
      <c r="F212" s="70">
        <v>1795000</v>
      </c>
      <c r="G212" s="68">
        <v>359000</v>
      </c>
    </row>
    <row r="213" spans="1:7" ht="15.75">
      <c r="A213" s="84"/>
      <c r="B213" s="86"/>
      <c r="C213" s="88"/>
      <c r="D213" s="78"/>
      <c r="E213" s="85"/>
      <c r="F213" s="70"/>
      <c r="G213" s="68"/>
    </row>
    <row r="214" spans="1:7" ht="47.25">
      <c r="A214" s="90"/>
      <c r="B214" s="91" t="s">
        <v>694</v>
      </c>
      <c r="C214" s="92"/>
      <c r="D214" s="93"/>
      <c r="E214" s="94"/>
      <c r="F214" s="73"/>
      <c r="G214" s="72"/>
    </row>
    <row r="215" spans="1:13" ht="31.5">
      <c r="A215" s="90" t="s">
        <v>820</v>
      </c>
      <c r="B215" s="95" t="s">
        <v>760</v>
      </c>
      <c r="C215" s="96">
        <v>42258</v>
      </c>
      <c r="D215" s="78" t="s">
        <v>374</v>
      </c>
      <c r="E215" s="90"/>
      <c r="F215" s="73">
        <v>647000</v>
      </c>
      <c r="G215" s="68">
        <f aca="true" t="shared" si="7" ref="G215:G222">F215*20%</f>
        <v>129400</v>
      </c>
      <c r="H215"/>
      <c r="I215"/>
      <c r="J215"/>
      <c r="K215"/>
      <c r="L215">
        <v>1.0302547770700636</v>
      </c>
      <c r="M215"/>
    </row>
    <row r="216" spans="1:13" ht="31.5">
      <c r="A216" s="84" t="s">
        <v>820</v>
      </c>
      <c r="B216" s="86" t="s">
        <v>761</v>
      </c>
      <c r="C216" s="96">
        <v>42258</v>
      </c>
      <c r="D216" s="78" t="s">
        <v>374</v>
      </c>
      <c r="E216" s="84"/>
      <c r="F216" s="73">
        <v>647000</v>
      </c>
      <c r="G216" s="68">
        <f t="shared" si="7"/>
        <v>129400</v>
      </c>
      <c r="H216"/>
      <c r="I216"/>
      <c r="J216"/>
      <c r="K216"/>
      <c r="L216">
        <v>1.0302547770700636</v>
      </c>
      <c r="M216"/>
    </row>
    <row r="217" spans="1:13" ht="31.5">
      <c r="A217" s="84" t="s">
        <v>820</v>
      </c>
      <c r="B217" s="86" t="s">
        <v>762</v>
      </c>
      <c r="C217" s="96">
        <v>42258</v>
      </c>
      <c r="D217" s="78" t="s">
        <v>374</v>
      </c>
      <c r="E217" s="84"/>
      <c r="F217" s="73">
        <v>647000</v>
      </c>
      <c r="G217" s="68">
        <f t="shared" si="7"/>
        <v>129400</v>
      </c>
      <c r="H217"/>
      <c r="I217"/>
      <c r="J217"/>
      <c r="K217"/>
      <c r="L217"/>
      <c r="M217"/>
    </row>
    <row r="218" spans="1:13" ht="31.5">
      <c r="A218" s="84" t="s">
        <v>820</v>
      </c>
      <c r="B218" s="86" t="s">
        <v>763</v>
      </c>
      <c r="C218" s="96">
        <v>42258</v>
      </c>
      <c r="D218" s="78" t="s">
        <v>374</v>
      </c>
      <c r="E218" s="84"/>
      <c r="F218" s="70">
        <v>625000</v>
      </c>
      <c r="G218" s="68">
        <f t="shared" si="7"/>
        <v>125000</v>
      </c>
      <c r="H218"/>
      <c r="I218"/>
      <c r="J218"/>
      <c r="K218"/>
      <c r="L218">
        <v>1.029654036243822</v>
      </c>
      <c r="M218"/>
    </row>
    <row r="219" spans="1:13" ht="31.5">
      <c r="A219" s="84" t="s">
        <v>820</v>
      </c>
      <c r="B219" s="86" t="s">
        <v>764</v>
      </c>
      <c r="C219" s="96">
        <v>42258</v>
      </c>
      <c r="D219" s="78" t="s">
        <v>374</v>
      </c>
      <c r="E219" s="84"/>
      <c r="F219" s="70">
        <v>625000</v>
      </c>
      <c r="G219" s="68">
        <f t="shared" si="7"/>
        <v>125000</v>
      </c>
      <c r="H219"/>
      <c r="I219"/>
      <c r="J219"/>
      <c r="K219"/>
      <c r="L219"/>
      <c r="M219"/>
    </row>
    <row r="220" spans="1:13" ht="31.5">
      <c r="A220" s="84" t="s">
        <v>820</v>
      </c>
      <c r="B220" s="86" t="s">
        <v>765</v>
      </c>
      <c r="C220" s="96">
        <v>42258</v>
      </c>
      <c r="D220" s="78" t="s">
        <v>374</v>
      </c>
      <c r="E220" s="84"/>
      <c r="F220" s="70">
        <v>625000</v>
      </c>
      <c r="G220" s="68">
        <f t="shared" si="7"/>
        <v>125000</v>
      </c>
      <c r="H220"/>
      <c r="I220"/>
      <c r="J220"/>
      <c r="K220"/>
      <c r="L220"/>
      <c r="M220"/>
    </row>
    <row r="221" spans="1:13" ht="31.5">
      <c r="A221" s="84" t="s">
        <v>820</v>
      </c>
      <c r="B221" s="86" t="s">
        <v>766</v>
      </c>
      <c r="C221" s="96">
        <v>42258</v>
      </c>
      <c r="D221" s="78" t="s">
        <v>374</v>
      </c>
      <c r="E221" s="84"/>
      <c r="F221" s="70">
        <v>625000</v>
      </c>
      <c r="G221" s="68">
        <f t="shared" si="7"/>
        <v>125000</v>
      </c>
      <c r="H221"/>
      <c r="I221"/>
      <c r="J221"/>
      <c r="K221"/>
      <c r="L221"/>
      <c r="M221"/>
    </row>
    <row r="222" spans="1:13" ht="31.5">
      <c r="A222" s="84" t="s">
        <v>820</v>
      </c>
      <c r="B222" s="86" t="s">
        <v>767</v>
      </c>
      <c r="C222" s="96">
        <v>42258</v>
      </c>
      <c r="D222" s="78" t="s">
        <v>374</v>
      </c>
      <c r="E222" s="84"/>
      <c r="F222" s="70">
        <v>625000</v>
      </c>
      <c r="G222" s="68">
        <f t="shared" si="7"/>
        <v>125000</v>
      </c>
      <c r="H222"/>
      <c r="I222"/>
      <c r="J222"/>
      <c r="K222"/>
      <c r="L222"/>
      <c r="M222"/>
    </row>
    <row r="223" spans="1:13" ht="31.5">
      <c r="A223" s="84" t="s">
        <v>820</v>
      </c>
      <c r="B223" s="86" t="s">
        <v>768</v>
      </c>
      <c r="C223" s="96">
        <v>42258</v>
      </c>
      <c r="D223" s="78" t="s">
        <v>374</v>
      </c>
      <c r="E223" s="84"/>
      <c r="F223" s="73">
        <v>647000</v>
      </c>
      <c r="G223" s="68">
        <f aca="true" t="shared" si="8" ref="G223:G230">F223*20%</f>
        <v>129400</v>
      </c>
      <c r="H223"/>
      <c r="I223"/>
      <c r="J223"/>
      <c r="K223"/>
      <c r="L223"/>
      <c r="M223"/>
    </row>
    <row r="224" spans="1:13" ht="31.5">
      <c r="A224" s="84" t="s">
        <v>820</v>
      </c>
      <c r="B224" s="86" t="s">
        <v>769</v>
      </c>
      <c r="C224" s="96">
        <v>42258</v>
      </c>
      <c r="D224" s="78" t="s">
        <v>374</v>
      </c>
      <c r="E224" s="84"/>
      <c r="F224" s="73">
        <v>647000</v>
      </c>
      <c r="G224" s="68">
        <f t="shared" si="8"/>
        <v>129400</v>
      </c>
      <c r="H224"/>
      <c r="I224"/>
      <c r="J224"/>
      <c r="K224"/>
      <c r="L224"/>
      <c r="M224"/>
    </row>
    <row r="225" spans="1:13" ht="31.5">
      <c r="A225" s="84" t="s">
        <v>820</v>
      </c>
      <c r="B225" s="86" t="s">
        <v>770</v>
      </c>
      <c r="C225" s="96">
        <v>42258</v>
      </c>
      <c r="D225" s="78" t="s">
        <v>374</v>
      </c>
      <c r="E225" s="84"/>
      <c r="F225" s="73">
        <v>647000</v>
      </c>
      <c r="G225" s="68">
        <f t="shared" si="8"/>
        <v>129400</v>
      </c>
      <c r="H225"/>
      <c r="I225"/>
      <c r="J225"/>
      <c r="K225"/>
      <c r="L225"/>
      <c r="M225"/>
    </row>
    <row r="226" spans="1:13" ht="31.5">
      <c r="A226" s="84" t="s">
        <v>820</v>
      </c>
      <c r="B226" s="86" t="s">
        <v>771</v>
      </c>
      <c r="C226" s="96">
        <v>42258</v>
      </c>
      <c r="D226" s="78" t="s">
        <v>374</v>
      </c>
      <c r="E226" s="84"/>
      <c r="F226" s="70">
        <v>625000</v>
      </c>
      <c r="G226" s="68">
        <f t="shared" si="8"/>
        <v>125000</v>
      </c>
      <c r="H226"/>
      <c r="I226"/>
      <c r="J226"/>
      <c r="K226"/>
      <c r="L226"/>
      <c r="M226"/>
    </row>
    <row r="227" spans="1:13" ht="31.5">
      <c r="A227" s="84" t="s">
        <v>820</v>
      </c>
      <c r="B227" s="86" t="s">
        <v>772</v>
      </c>
      <c r="C227" s="96">
        <v>42258</v>
      </c>
      <c r="D227" s="78" t="s">
        <v>374</v>
      </c>
      <c r="E227" s="84"/>
      <c r="F227" s="70">
        <v>625000</v>
      </c>
      <c r="G227" s="68">
        <f t="shared" si="8"/>
        <v>125000</v>
      </c>
      <c r="H227"/>
      <c r="I227"/>
      <c r="J227"/>
      <c r="K227"/>
      <c r="L227"/>
      <c r="M227"/>
    </row>
    <row r="228" spans="1:13" ht="31.5">
      <c r="A228" s="84" t="s">
        <v>820</v>
      </c>
      <c r="B228" s="86" t="s">
        <v>773</v>
      </c>
      <c r="C228" s="96">
        <v>42258</v>
      </c>
      <c r="D228" s="78" t="s">
        <v>374</v>
      </c>
      <c r="E228" s="84"/>
      <c r="F228" s="70">
        <v>625000</v>
      </c>
      <c r="G228" s="68">
        <f t="shared" si="8"/>
        <v>125000</v>
      </c>
      <c r="H228"/>
      <c r="I228"/>
      <c r="J228"/>
      <c r="K228"/>
      <c r="L228"/>
      <c r="M228"/>
    </row>
    <row r="229" spans="1:13" ht="31.5">
      <c r="A229" s="84" t="s">
        <v>820</v>
      </c>
      <c r="B229" s="86" t="s">
        <v>774</v>
      </c>
      <c r="C229" s="96">
        <v>42258</v>
      </c>
      <c r="D229" s="78" t="s">
        <v>374</v>
      </c>
      <c r="E229" s="84"/>
      <c r="F229" s="70">
        <v>625000</v>
      </c>
      <c r="G229" s="68">
        <f t="shared" si="8"/>
        <v>125000</v>
      </c>
      <c r="H229"/>
      <c r="I229"/>
      <c r="J229"/>
      <c r="K229"/>
      <c r="L229"/>
      <c r="M229"/>
    </row>
    <row r="230" spans="1:13" ht="31.5">
      <c r="A230" s="84" t="s">
        <v>820</v>
      </c>
      <c r="B230" s="86" t="s">
        <v>772</v>
      </c>
      <c r="C230" s="96">
        <v>42258</v>
      </c>
      <c r="D230" s="78" t="s">
        <v>374</v>
      </c>
      <c r="E230" s="84"/>
      <c r="F230" s="70">
        <v>625000</v>
      </c>
      <c r="G230" s="68">
        <f t="shared" si="8"/>
        <v>125000</v>
      </c>
      <c r="H230"/>
      <c r="I230"/>
      <c r="J230"/>
      <c r="K230"/>
      <c r="L230"/>
      <c r="M230"/>
    </row>
    <row r="231" spans="1:13" ht="15.75">
      <c r="A231" s="84"/>
      <c r="B231" s="86"/>
      <c r="C231" s="96"/>
      <c r="D231" s="78"/>
      <c r="E231" s="84"/>
      <c r="F231" s="70"/>
      <c r="G231" s="68"/>
      <c r="H231"/>
      <c r="I231"/>
      <c r="J231"/>
      <c r="K231"/>
      <c r="L231"/>
      <c r="M231"/>
    </row>
    <row r="232" spans="1:13" ht="47.25">
      <c r="A232" s="97"/>
      <c r="B232" s="91" t="s">
        <v>775</v>
      </c>
      <c r="C232" s="92"/>
      <c r="D232" s="78" t="s">
        <v>374</v>
      </c>
      <c r="E232" s="90"/>
      <c r="F232" s="73"/>
      <c r="G232" s="73"/>
      <c r="H232"/>
      <c r="I232"/>
      <c r="J232"/>
      <c r="K232"/>
      <c r="L232"/>
      <c r="M232"/>
    </row>
    <row r="233" spans="1:12" ht="31.5">
      <c r="A233" s="98" t="s">
        <v>821</v>
      </c>
      <c r="B233" s="95" t="s">
        <v>776</v>
      </c>
      <c r="C233" s="96">
        <v>42258</v>
      </c>
      <c r="D233" s="78" t="s">
        <v>374</v>
      </c>
      <c r="E233" s="94"/>
      <c r="F233" s="73">
        <v>685000</v>
      </c>
      <c r="G233" s="73">
        <f aca="true" t="shared" si="9" ref="G233:G248">F233*20%</f>
        <v>137000</v>
      </c>
      <c r="H233"/>
      <c r="L233" s="4">
        <v>1.0300751879699248</v>
      </c>
    </row>
    <row r="234" spans="1:8" ht="31.5">
      <c r="A234" s="84" t="s">
        <v>821</v>
      </c>
      <c r="B234" s="86" t="s">
        <v>777</v>
      </c>
      <c r="C234" s="96">
        <v>42258</v>
      </c>
      <c r="D234" s="78" t="s">
        <v>374</v>
      </c>
      <c r="E234" s="85"/>
      <c r="F234" s="73">
        <v>685000</v>
      </c>
      <c r="G234" s="73">
        <f t="shared" si="9"/>
        <v>137000</v>
      </c>
      <c r="H234"/>
    </row>
    <row r="235" spans="1:8" ht="31.5">
      <c r="A235" s="84" t="s">
        <v>821</v>
      </c>
      <c r="B235" s="86" t="s">
        <v>778</v>
      </c>
      <c r="C235" s="96">
        <v>42258</v>
      </c>
      <c r="D235" s="78" t="s">
        <v>374</v>
      </c>
      <c r="E235" s="85"/>
      <c r="F235" s="73">
        <v>685000</v>
      </c>
      <c r="G235" s="73">
        <f t="shared" si="9"/>
        <v>137000</v>
      </c>
      <c r="H235"/>
    </row>
    <row r="236" spans="1:12" ht="31.5">
      <c r="A236" s="84" t="s">
        <v>821</v>
      </c>
      <c r="B236" s="86" t="s">
        <v>779</v>
      </c>
      <c r="C236" s="96">
        <v>42258</v>
      </c>
      <c r="D236" s="78" t="s">
        <v>374</v>
      </c>
      <c r="E236" s="85"/>
      <c r="F236" s="70">
        <v>666000</v>
      </c>
      <c r="G236" s="70">
        <f t="shared" si="9"/>
        <v>133200</v>
      </c>
      <c r="H236"/>
      <c r="L236">
        <v>1.0293663060278206</v>
      </c>
    </row>
    <row r="237" spans="1:8" ht="31.5">
      <c r="A237" s="84" t="s">
        <v>821</v>
      </c>
      <c r="B237" s="86" t="s">
        <v>780</v>
      </c>
      <c r="C237" s="96">
        <v>42258</v>
      </c>
      <c r="D237" s="78" t="s">
        <v>374</v>
      </c>
      <c r="E237" s="85"/>
      <c r="F237" s="70">
        <v>666000</v>
      </c>
      <c r="G237" s="70">
        <f t="shared" si="9"/>
        <v>133200</v>
      </c>
      <c r="H237"/>
    </row>
    <row r="238" spans="1:8" ht="31.5">
      <c r="A238" s="84" t="s">
        <v>821</v>
      </c>
      <c r="B238" s="86" t="s">
        <v>781</v>
      </c>
      <c r="C238" s="96">
        <v>42258</v>
      </c>
      <c r="D238" s="78" t="s">
        <v>374</v>
      </c>
      <c r="E238" s="85"/>
      <c r="F238" s="70">
        <v>666000</v>
      </c>
      <c r="G238" s="70">
        <f t="shared" si="9"/>
        <v>133200</v>
      </c>
      <c r="H238"/>
    </row>
    <row r="239" spans="1:8" ht="31.5">
      <c r="A239" s="84" t="s">
        <v>821</v>
      </c>
      <c r="B239" s="86" t="s">
        <v>782</v>
      </c>
      <c r="C239" s="96">
        <v>42258</v>
      </c>
      <c r="D239" s="78" t="s">
        <v>374</v>
      </c>
      <c r="E239" s="85"/>
      <c r="F239" s="70">
        <v>666000</v>
      </c>
      <c r="G239" s="70">
        <f t="shared" si="9"/>
        <v>133200</v>
      </c>
      <c r="H239"/>
    </row>
    <row r="240" spans="1:8" ht="31.5">
      <c r="A240" s="84" t="s">
        <v>821</v>
      </c>
      <c r="B240" s="86" t="s">
        <v>783</v>
      </c>
      <c r="C240" s="96">
        <v>42258</v>
      </c>
      <c r="D240" s="78" t="s">
        <v>374</v>
      </c>
      <c r="E240" s="85"/>
      <c r="F240" s="70">
        <v>666000</v>
      </c>
      <c r="G240" s="70">
        <f t="shared" si="9"/>
        <v>133200</v>
      </c>
      <c r="H240"/>
    </row>
    <row r="241" spans="1:8" ht="31.5">
      <c r="A241" s="84" t="s">
        <v>821</v>
      </c>
      <c r="B241" s="86" t="s">
        <v>784</v>
      </c>
      <c r="C241" s="96">
        <v>42258</v>
      </c>
      <c r="D241" s="78" t="s">
        <v>374</v>
      </c>
      <c r="E241" s="85"/>
      <c r="F241" s="73">
        <v>685000</v>
      </c>
      <c r="G241" s="73">
        <f t="shared" si="9"/>
        <v>137000</v>
      </c>
      <c r="H241"/>
    </row>
    <row r="242" spans="1:8" ht="31.5">
      <c r="A242" s="84" t="s">
        <v>821</v>
      </c>
      <c r="B242" s="86" t="s">
        <v>785</v>
      </c>
      <c r="C242" s="96">
        <v>42258</v>
      </c>
      <c r="D242" s="78" t="s">
        <v>374</v>
      </c>
      <c r="E242" s="85"/>
      <c r="F242" s="73">
        <v>685000</v>
      </c>
      <c r="G242" s="73">
        <f t="shared" si="9"/>
        <v>137000</v>
      </c>
      <c r="H242"/>
    </row>
    <row r="243" spans="1:8" ht="31.5">
      <c r="A243" s="84" t="s">
        <v>821</v>
      </c>
      <c r="B243" s="86" t="s">
        <v>786</v>
      </c>
      <c r="C243" s="96">
        <v>42258</v>
      </c>
      <c r="D243" s="78" t="s">
        <v>374</v>
      </c>
      <c r="E243" s="85"/>
      <c r="F243" s="73">
        <v>685000</v>
      </c>
      <c r="G243" s="73">
        <f t="shared" si="9"/>
        <v>137000</v>
      </c>
      <c r="H243"/>
    </row>
    <row r="244" spans="1:8" ht="31.5">
      <c r="A244" s="84" t="s">
        <v>821</v>
      </c>
      <c r="B244" s="86" t="s">
        <v>787</v>
      </c>
      <c r="C244" s="96">
        <v>42258</v>
      </c>
      <c r="D244" s="78" t="s">
        <v>374</v>
      </c>
      <c r="E244" s="85"/>
      <c r="F244" s="70">
        <v>666000</v>
      </c>
      <c r="G244" s="70">
        <f t="shared" si="9"/>
        <v>133200</v>
      </c>
      <c r="H244"/>
    </row>
    <row r="245" spans="1:8" ht="31.5">
      <c r="A245" s="84" t="s">
        <v>821</v>
      </c>
      <c r="B245" s="86" t="s">
        <v>788</v>
      </c>
      <c r="C245" s="96">
        <v>42258</v>
      </c>
      <c r="D245" s="78" t="s">
        <v>374</v>
      </c>
      <c r="E245" s="85"/>
      <c r="F245" s="70">
        <v>666000</v>
      </c>
      <c r="G245" s="70">
        <f t="shared" si="9"/>
        <v>133200</v>
      </c>
      <c r="H245"/>
    </row>
    <row r="246" spans="1:8" ht="31.5">
      <c r="A246" s="84" t="s">
        <v>821</v>
      </c>
      <c r="B246" s="86" t="s">
        <v>789</v>
      </c>
      <c r="C246" s="96">
        <v>42258</v>
      </c>
      <c r="D246" s="78" t="s">
        <v>374</v>
      </c>
      <c r="E246" s="85"/>
      <c r="F246" s="70">
        <v>666000</v>
      </c>
      <c r="G246" s="70">
        <f t="shared" si="9"/>
        <v>133200</v>
      </c>
      <c r="H246"/>
    </row>
    <row r="247" spans="1:8" ht="31.5">
      <c r="A247" s="84" t="s">
        <v>821</v>
      </c>
      <c r="B247" s="86" t="s">
        <v>790</v>
      </c>
      <c r="C247" s="96">
        <v>42258</v>
      </c>
      <c r="D247" s="78" t="s">
        <v>374</v>
      </c>
      <c r="E247" s="85"/>
      <c r="F247" s="70">
        <v>666000</v>
      </c>
      <c r="G247" s="70">
        <f t="shared" si="9"/>
        <v>133200</v>
      </c>
      <c r="H247"/>
    </row>
    <row r="248" spans="1:8" ht="31.5">
      <c r="A248" s="84" t="s">
        <v>821</v>
      </c>
      <c r="B248" s="86" t="s">
        <v>788</v>
      </c>
      <c r="C248" s="96">
        <v>42258</v>
      </c>
      <c r="D248" s="78" t="s">
        <v>374</v>
      </c>
      <c r="E248" s="85"/>
      <c r="F248" s="70">
        <v>666000</v>
      </c>
      <c r="G248" s="70">
        <f t="shared" si="9"/>
        <v>133200</v>
      </c>
      <c r="H248"/>
    </row>
    <row r="249" spans="1:8" ht="15.75">
      <c r="A249" s="84"/>
      <c r="B249" s="86"/>
      <c r="C249" s="96"/>
      <c r="D249" s="78"/>
      <c r="E249" s="85"/>
      <c r="F249" s="70"/>
      <c r="G249" s="70"/>
      <c r="H249"/>
    </row>
    <row r="250" spans="1:7" ht="47.25">
      <c r="A250" s="84"/>
      <c r="B250" s="91" t="s">
        <v>791</v>
      </c>
      <c r="C250" s="92"/>
      <c r="D250" s="93"/>
      <c r="E250" s="94"/>
      <c r="F250" s="70"/>
      <c r="G250" s="70"/>
    </row>
    <row r="251" spans="1:7" ht="31.5">
      <c r="A251" s="84"/>
      <c r="B251" s="86" t="s">
        <v>792</v>
      </c>
      <c r="C251" s="88">
        <v>41375</v>
      </c>
      <c r="D251" s="78" t="s">
        <v>374</v>
      </c>
      <c r="E251" s="85"/>
      <c r="F251" s="70">
        <v>645583</v>
      </c>
      <c r="G251" s="70">
        <f aca="true" t="shared" si="10" ref="G251:G266">F251*20%</f>
        <v>129116.6</v>
      </c>
    </row>
    <row r="252" spans="1:7" ht="31.5">
      <c r="A252" s="84"/>
      <c r="B252" s="86" t="s">
        <v>793</v>
      </c>
      <c r="C252" s="88">
        <v>41375</v>
      </c>
      <c r="D252" s="78" t="s">
        <v>374</v>
      </c>
      <c r="E252" s="85"/>
      <c r="F252" s="70">
        <v>645583</v>
      </c>
      <c r="G252" s="70">
        <f t="shared" si="10"/>
        <v>129116.6</v>
      </c>
    </row>
    <row r="253" spans="1:7" ht="31.5">
      <c r="A253" s="84"/>
      <c r="B253" s="86" t="s">
        <v>794</v>
      </c>
      <c r="C253" s="88">
        <v>41375</v>
      </c>
      <c r="D253" s="78" t="s">
        <v>374</v>
      </c>
      <c r="E253" s="85"/>
      <c r="F253" s="70">
        <v>645583</v>
      </c>
      <c r="G253" s="70">
        <f t="shared" si="10"/>
        <v>129116.6</v>
      </c>
    </row>
    <row r="254" spans="1:7" ht="31.5">
      <c r="A254" s="84"/>
      <c r="B254" s="86" t="s">
        <v>795</v>
      </c>
      <c r="C254" s="88">
        <v>41375</v>
      </c>
      <c r="D254" s="78" t="s">
        <v>374</v>
      </c>
      <c r="E254" s="85"/>
      <c r="F254" s="70">
        <v>579000</v>
      </c>
      <c r="G254" s="70">
        <f t="shared" si="10"/>
        <v>115800</v>
      </c>
    </row>
    <row r="255" spans="1:7" ht="31.5">
      <c r="A255" s="84"/>
      <c r="B255" s="86" t="s">
        <v>796</v>
      </c>
      <c r="C255" s="88">
        <v>41375</v>
      </c>
      <c r="D255" s="78" t="s">
        <v>374</v>
      </c>
      <c r="E255" s="85"/>
      <c r="F255" s="70">
        <v>579000</v>
      </c>
      <c r="G255" s="70">
        <f t="shared" si="10"/>
        <v>115800</v>
      </c>
    </row>
    <row r="256" spans="1:7" ht="31.5">
      <c r="A256" s="84"/>
      <c r="B256" s="86" t="s">
        <v>797</v>
      </c>
      <c r="C256" s="88">
        <v>41375</v>
      </c>
      <c r="D256" s="78" t="s">
        <v>374</v>
      </c>
      <c r="E256" s="85"/>
      <c r="F256" s="70">
        <v>579000</v>
      </c>
      <c r="G256" s="70">
        <f t="shared" si="10"/>
        <v>115800</v>
      </c>
    </row>
    <row r="257" spans="1:7" ht="31.5">
      <c r="A257" s="84"/>
      <c r="B257" s="86" t="s">
        <v>798</v>
      </c>
      <c r="C257" s="88">
        <v>41375</v>
      </c>
      <c r="D257" s="78" t="s">
        <v>374</v>
      </c>
      <c r="E257" s="85"/>
      <c r="F257" s="70">
        <v>579000</v>
      </c>
      <c r="G257" s="70">
        <f t="shared" si="10"/>
        <v>115800</v>
      </c>
    </row>
    <row r="258" spans="1:7" ht="31.5">
      <c r="A258" s="84"/>
      <c r="B258" s="86" t="s">
        <v>799</v>
      </c>
      <c r="C258" s="88">
        <v>41375</v>
      </c>
      <c r="D258" s="78" t="s">
        <v>374</v>
      </c>
      <c r="E258" s="85"/>
      <c r="F258" s="70">
        <v>579000</v>
      </c>
      <c r="G258" s="70">
        <f t="shared" si="10"/>
        <v>115800</v>
      </c>
    </row>
    <row r="259" spans="1:7" ht="31.5">
      <c r="A259" s="84"/>
      <c r="B259" s="86" t="s">
        <v>800</v>
      </c>
      <c r="C259" s="88">
        <v>41375</v>
      </c>
      <c r="D259" s="78" t="s">
        <v>374</v>
      </c>
      <c r="E259" s="85"/>
      <c r="F259" s="70">
        <v>645583</v>
      </c>
      <c r="G259" s="70">
        <f t="shared" si="10"/>
        <v>129116.6</v>
      </c>
    </row>
    <row r="260" spans="1:7" ht="31.5">
      <c r="A260" s="84"/>
      <c r="B260" s="86" t="s">
        <v>801</v>
      </c>
      <c r="C260" s="88">
        <v>41375</v>
      </c>
      <c r="D260" s="78" t="s">
        <v>374</v>
      </c>
      <c r="E260" s="85"/>
      <c r="F260" s="70">
        <v>645583</v>
      </c>
      <c r="G260" s="70">
        <f t="shared" si="10"/>
        <v>129116.6</v>
      </c>
    </row>
    <row r="261" spans="1:7" ht="31.5">
      <c r="A261" s="84"/>
      <c r="B261" s="86" t="s">
        <v>802</v>
      </c>
      <c r="C261" s="88">
        <v>41375</v>
      </c>
      <c r="D261" s="78" t="s">
        <v>374</v>
      </c>
      <c r="E261" s="85"/>
      <c r="F261" s="70">
        <v>645583</v>
      </c>
      <c r="G261" s="70">
        <f t="shared" si="10"/>
        <v>129116.6</v>
      </c>
    </row>
    <row r="262" spans="1:7" ht="31.5">
      <c r="A262" s="84"/>
      <c r="B262" s="86" t="s">
        <v>803</v>
      </c>
      <c r="C262" s="88">
        <v>41375</v>
      </c>
      <c r="D262" s="78" t="s">
        <v>374</v>
      </c>
      <c r="E262" s="85"/>
      <c r="F262" s="70">
        <v>579000</v>
      </c>
      <c r="G262" s="70">
        <f t="shared" si="10"/>
        <v>115800</v>
      </c>
    </row>
    <row r="263" spans="1:7" ht="31.5">
      <c r="A263" s="84"/>
      <c r="B263" s="86" t="s">
        <v>804</v>
      </c>
      <c r="C263" s="88">
        <v>41375</v>
      </c>
      <c r="D263" s="78" t="s">
        <v>374</v>
      </c>
      <c r="E263" s="85"/>
      <c r="F263" s="70">
        <v>579000</v>
      </c>
      <c r="G263" s="70">
        <f t="shared" si="10"/>
        <v>115800</v>
      </c>
    </row>
    <row r="264" spans="1:7" ht="31.5">
      <c r="A264" s="84"/>
      <c r="B264" s="86" t="s">
        <v>806</v>
      </c>
      <c r="C264" s="88">
        <v>41375</v>
      </c>
      <c r="D264" s="78" t="s">
        <v>374</v>
      </c>
      <c r="E264" s="85"/>
      <c r="F264" s="70">
        <v>579000</v>
      </c>
      <c r="G264" s="70">
        <f t="shared" si="10"/>
        <v>115800</v>
      </c>
    </row>
    <row r="265" spans="1:7" ht="31.5">
      <c r="A265" s="84"/>
      <c r="B265" s="86" t="s">
        <v>805</v>
      </c>
      <c r="C265" s="88">
        <v>41375</v>
      </c>
      <c r="D265" s="78" t="s">
        <v>374</v>
      </c>
      <c r="E265" s="85"/>
      <c r="F265" s="70">
        <v>579000</v>
      </c>
      <c r="G265" s="70">
        <f t="shared" si="10"/>
        <v>115800</v>
      </c>
    </row>
    <row r="266" spans="1:7" ht="31.5">
      <c r="A266" s="84"/>
      <c r="B266" s="86" t="s">
        <v>804</v>
      </c>
      <c r="C266" s="88">
        <v>41375</v>
      </c>
      <c r="D266" s="78" t="s">
        <v>374</v>
      </c>
      <c r="E266" s="85"/>
      <c r="F266" s="70">
        <v>579000</v>
      </c>
      <c r="G266" s="70">
        <f t="shared" si="10"/>
        <v>115800</v>
      </c>
    </row>
    <row r="267" spans="1:7" ht="15.75">
      <c r="A267" s="84"/>
      <c r="B267" s="86"/>
      <c r="C267" s="88"/>
      <c r="D267" s="78"/>
      <c r="E267" s="85"/>
      <c r="F267" s="70"/>
      <c r="G267" s="70"/>
    </row>
    <row r="268" spans="1:7" ht="47.25">
      <c r="A268" s="90"/>
      <c r="B268" s="91" t="s">
        <v>643</v>
      </c>
      <c r="C268" s="92"/>
      <c r="D268" s="93"/>
      <c r="E268" s="94"/>
      <c r="F268" s="73"/>
      <c r="G268" s="73"/>
    </row>
    <row r="269" spans="1:7" ht="31.5">
      <c r="A269" s="84" t="s">
        <v>822</v>
      </c>
      <c r="B269" s="86" t="s">
        <v>644</v>
      </c>
      <c r="C269" s="88">
        <v>41375</v>
      </c>
      <c r="D269" s="78" t="s">
        <v>374</v>
      </c>
      <c r="E269" s="85"/>
      <c r="F269" s="70">
        <v>510250</v>
      </c>
      <c r="G269" s="70">
        <f aca="true" t="shared" si="11" ref="G269:G284">F269*20%</f>
        <v>102050</v>
      </c>
    </row>
    <row r="270" spans="1:7" ht="31.5">
      <c r="A270" s="84" t="s">
        <v>822</v>
      </c>
      <c r="B270" s="86" t="s">
        <v>645</v>
      </c>
      <c r="C270" s="88">
        <v>41375</v>
      </c>
      <c r="D270" s="78" t="s">
        <v>374</v>
      </c>
      <c r="E270" s="85"/>
      <c r="F270" s="70">
        <v>510250</v>
      </c>
      <c r="G270" s="70">
        <f t="shared" si="11"/>
        <v>102050</v>
      </c>
    </row>
    <row r="271" spans="1:7" ht="31.5">
      <c r="A271" s="84" t="s">
        <v>822</v>
      </c>
      <c r="B271" s="86" t="s">
        <v>646</v>
      </c>
      <c r="C271" s="88">
        <v>41375</v>
      </c>
      <c r="D271" s="78" t="s">
        <v>374</v>
      </c>
      <c r="E271" s="85"/>
      <c r="F271" s="70">
        <v>510250</v>
      </c>
      <c r="G271" s="70">
        <f t="shared" si="11"/>
        <v>102050</v>
      </c>
    </row>
    <row r="272" spans="1:7" ht="31.5">
      <c r="A272" s="84" t="s">
        <v>822</v>
      </c>
      <c r="B272" s="86" t="s">
        <v>647</v>
      </c>
      <c r="C272" s="88">
        <v>41375</v>
      </c>
      <c r="D272" s="78" t="s">
        <v>374</v>
      </c>
      <c r="E272" s="85"/>
      <c r="F272" s="70">
        <v>510250</v>
      </c>
      <c r="G272" s="70">
        <f t="shared" si="11"/>
        <v>102050</v>
      </c>
    </row>
    <row r="273" spans="1:7" ht="31.5">
      <c r="A273" s="84" t="s">
        <v>822</v>
      </c>
      <c r="B273" s="86" t="s">
        <v>648</v>
      </c>
      <c r="C273" s="88">
        <v>41375</v>
      </c>
      <c r="D273" s="78" t="s">
        <v>374</v>
      </c>
      <c r="E273" s="85"/>
      <c r="F273" s="70">
        <v>510250</v>
      </c>
      <c r="G273" s="70">
        <f t="shared" si="11"/>
        <v>102050</v>
      </c>
    </row>
    <row r="274" spans="1:7" ht="31.5">
      <c r="A274" s="84" t="s">
        <v>822</v>
      </c>
      <c r="B274" s="86" t="s">
        <v>649</v>
      </c>
      <c r="C274" s="88">
        <v>41375</v>
      </c>
      <c r="D274" s="78" t="s">
        <v>374</v>
      </c>
      <c r="E274" s="85"/>
      <c r="F274" s="70">
        <v>510250</v>
      </c>
      <c r="G274" s="70">
        <f t="shared" si="11"/>
        <v>102050</v>
      </c>
    </row>
    <row r="275" spans="1:7" ht="31.5">
      <c r="A275" s="84" t="s">
        <v>822</v>
      </c>
      <c r="B275" s="86" t="s">
        <v>650</v>
      </c>
      <c r="C275" s="88">
        <v>41375</v>
      </c>
      <c r="D275" s="78" t="s">
        <v>374</v>
      </c>
      <c r="E275" s="85"/>
      <c r="F275" s="70">
        <v>510250</v>
      </c>
      <c r="G275" s="70">
        <f t="shared" si="11"/>
        <v>102050</v>
      </c>
    </row>
    <row r="276" spans="1:7" ht="31.5">
      <c r="A276" s="84" t="s">
        <v>822</v>
      </c>
      <c r="B276" s="86" t="s">
        <v>651</v>
      </c>
      <c r="C276" s="88">
        <v>41375</v>
      </c>
      <c r="D276" s="78" t="s">
        <v>374</v>
      </c>
      <c r="E276" s="85"/>
      <c r="F276" s="70">
        <v>510250</v>
      </c>
      <c r="G276" s="70">
        <f t="shared" si="11"/>
        <v>102050</v>
      </c>
    </row>
    <row r="277" spans="1:7" ht="31.5">
      <c r="A277" s="84" t="s">
        <v>822</v>
      </c>
      <c r="B277" s="86" t="s">
        <v>652</v>
      </c>
      <c r="C277" s="88">
        <v>41375</v>
      </c>
      <c r="D277" s="78" t="s">
        <v>374</v>
      </c>
      <c r="E277" s="85"/>
      <c r="F277" s="70">
        <v>510250</v>
      </c>
      <c r="G277" s="70">
        <f t="shared" si="11"/>
        <v>102050</v>
      </c>
    </row>
    <row r="278" spans="1:7" ht="31.5">
      <c r="A278" s="84" t="s">
        <v>822</v>
      </c>
      <c r="B278" s="86" t="s">
        <v>653</v>
      </c>
      <c r="C278" s="88">
        <v>41375</v>
      </c>
      <c r="D278" s="78" t="s">
        <v>374</v>
      </c>
      <c r="E278" s="85"/>
      <c r="F278" s="70">
        <v>510250</v>
      </c>
      <c r="G278" s="70">
        <f t="shared" si="11"/>
        <v>102050</v>
      </c>
    </row>
    <row r="279" spans="1:7" ht="31.5">
      <c r="A279" s="84" t="s">
        <v>822</v>
      </c>
      <c r="B279" s="86" t="s">
        <v>654</v>
      </c>
      <c r="C279" s="88">
        <v>41375</v>
      </c>
      <c r="D279" s="78" t="s">
        <v>374</v>
      </c>
      <c r="E279" s="85"/>
      <c r="F279" s="70">
        <v>510250</v>
      </c>
      <c r="G279" s="70">
        <f t="shared" si="11"/>
        <v>102050</v>
      </c>
    </row>
    <row r="280" spans="1:7" ht="31.5">
      <c r="A280" s="84" t="s">
        <v>822</v>
      </c>
      <c r="B280" s="86" t="s">
        <v>655</v>
      </c>
      <c r="C280" s="88">
        <v>41375</v>
      </c>
      <c r="D280" s="78" t="s">
        <v>374</v>
      </c>
      <c r="E280" s="85"/>
      <c r="F280" s="70">
        <v>510250</v>
      </c>
      <c r="G280" s="70">
        <f t="shared" si="11"/>
        <v>102050</v>
      </c>
    </row>
    <row r="281" spans="1:7" ht="31.5">
      <c r="A281" s="84" t="s">
        <v>822</v>
      </c>
      <c r="B281" s="86" t="s">
        <v>656</v>
      </c>
      <c r="C281" s="88">
        <v>41375</v>
      </c>
      <c r="D281" s="78" t="s">
        <v>374</v>
      </c>
      <c r="E281" s="85"/>
      <c r="F281" s="70">
        <v>510250</v>
      </c>
      <c r="G281" s="70">
        <f t="shared" si="11"/>
        <v>102050</v>
      </c>
    </row>
    <row r="282" spans="1:7" ht="31.5">
      <c r="A282" s="84" t="s">
        <v>822</v>
      </c>
      <c r="B282" s="86" t="s">
        <v>657</v>
      </c>
      <c r="C282" s="88">
        <v>41375</v>
      </c>
      <c r="D282" s="78" t="s">
        <v>374</v>
      </c>
      <c r="E282" s="85"/>
      <c r="F282" s="70">
        <v>510250</v>
      </c>
      <c r="G282" s="70">
        <f t="shared" si="11"/>
        <v>102050</v>
      </c>
    </row>
    <row r="283" spans="1:7" ht="31.5">
      <c r="A283" s="84" t="s">
        <v>822</v>
      </c>
      <c r="B283" s="86" t="s">
        <v>658</v>
      </c>
      <c r="C283" s="88">
        <v>41375</v>
      </c>
      <c r="D283" s="78" t="s">
        <v>374</v>
      </c>
      <c r="E283" s="85"/>
      <c r="F283" s="70">
        <v>510250</v>
      </c>
      <c r="G283" s="70">
        <f t="shared" si="11"/>
        <v>102050</v>
      </c>
    </row>
    <row r="284" spans="1:7" ht="31.5">
      <c r="A284" s="84" t="s">
        <v>822</v>
      </c>
      <c r="B284" s="86" t="s">
        <v>656</v>
      </c>
      <c r="C284" s="88">
        <v>41375</v>
      </c>
      <c r="D284" s="78" t="s">
        <v>374</v>
      </c>
      <c r="E284" s="85"/>
      <c r="F284" s="70">
        <v>510250</v>
      </c>
      <c r="G284" s="70">
        <f t="shared" si="11"/>
        <v>102050</v>
      </c>
    </row>
    <row r="285" spans="1:7" ht="15.75">
      <c r="A285" s="84"/>
      <c r="B285" s="86"/>
      <c r="C285" s="88"/>
      <c r="D285" s="78"/>
      <c r="E285" s="85"/>
      <c r="F285" s="70"/>
      <c r="G285" s="70"/>
    </row>
    <row r="286" spans="1:7" ht="63">
      <c r="A286" s="90"/>
      <c r="B286" s="91" t="s">
        <v>689</v>
      </c>
      <c r="C286" s="92"/>
      <c r="D286" s="93"/>
      <c r="E286" s="94"/>
      <c r="F286" s="73"/>
      <c r="G286" s="73"/>
    </row>
    <row r="287" spans="1:12" ht="31.5">
      <c r="A287" s="90" t="s">
        <v>823</v>
      </c>
      <c r="B287" s="95" t="s">
        <v>609</v>
      </c>
      <c r="C287" s="96">
        <v>42258</v>
      </c>
      <c r="D287" s="78" t="s">
        <v>374</v>
      </c>
      <c r="E287" s="94"/>
      <c r="F287" s="73">
        <v>567000</v>
      </c>
      <c r="G287" s="73">
        <f>F287*20%</f>
        <v>113400</v>
      </c>
      <c r="H287"/>
      <c r="L287" s="4">
        <v>1.0903846153846153</v>
      </c>
    </row>
    <row r="288" spans="1:8" ht="31.5">
      <c r="A288" s="84" t="s">
        <v>823</v>
      </c>
      <c r="B288" s="86" t="s">
        <v>610</v>
      </c>
      <c r="C288" s="96">
        <v>42258</v>
      </c>
      <c r="D288" s="78" t="s">
        <v>374</v>
      </c>
      <c r="E288" s="85"/>
      <c r="F288" s="73">
        <v>567000</v>
      </c>
      <c r="G288" s="73">
        <f aca="true" t="shared" si="12" ref="G288:G302">F288*20%</f>
        <v>113400</v>
      </c>
      <c r="H288"/>
    </row>
    <row r="289" spans="1:8" ht="31.5">
      <c r="A289" s="84" t="s">
        <v>823</v>
      </c>
      <c r="B289" s="86" t="s">
        <v>612</v>
      </c>
      <c r="C289" s="96">
        <v>42258</v>
      </c>
      <c r="D289" s="78" t="s">
        <v>374</v>
      </c>
      <c r="E289" s="85"/>
      <c r="F289" s="73">
        <v>567000</v>
      </c>
      <c r="G289" s="73">
        <f t="shared" si="12"/>
        <v>113400</v>
      </c>
      <c r="H289"/>
    </row>
    <row r="290" spans="1:12" ht="31.5">
      <c r="A290" s="84" t="s">
        <v>823</v>
      </c>
      <c r="B290" s="86" t="s">
        <v>613</v>
      </c>
      <c r="C290" s="96">
        <v>42258</v>
      </c>
      <c r="D290" s="78" t="s">
        <v>374</v>
      </c>
      <c r="E290" s="85"/>
      <c r="F290" s="70">
        <v>513000</v>
      </c>
      <c r="G290" s="70">
        <f>F290*20%</f>
        <v>102600</v>
      </c>
      <c r="H290"/>
      <c r="L290" s="4">
        <v>1.0158415841584159</v>
      </c>
    </row>
    <row r="291" spans="1:7" ht="31.5">
      <c r="A291" s="84" t="s">
        <v>823</v>
      </c>
      <c r="B291" s="86" t="s">
        <v>614</v>
      </c>
      <c r="C291" s="96">
        <v>42258</v>
      </c>
      <c r="D291" s="78" t="s">
        <v>374</v>
      </c>
      <c r="E291" s="85"/>
      <c r="F291" s="70">
        <v>513000</v>
      </c>
      <c r="G291" s="70">
        <f t="shared" si="12"/>
        <v>102600</v>
      </c>
    </row>
    <row r="292" spans="1:7" ht="31.5">
      <c r="A292" s="84" t="s">
        <v>823</v>
      </c>
      <c r="B292" s="86" t="s">
        <v>615</v>
      </c>
      <c r="C292" s="96">
        <v>42258</v>
      </c>
      <c r="D292" s="78" t="s">
        <v>374</v>
      </c>
      <c r="E292" s="85"/>
      <c r="F292" s="70">
        <v>513000</v>
      </c>
      <c r="G292" s="70">
        <f t="shared" si="12"/>
        <v>102600</v>
      </c>
    </row>
    <row r="293" spans="1:7" ht="31.5">
      <c r="A293" s="84" t="s">
        <v>823</v>
      </c>
      <c r="B293" s="86" t="s">
        <v>616</v>
      </c>
      <c r="C293" s="96">
        <v>42258</v>
      </c>
      <c r="D293" s="78" t="s">
        <v>374</v>
      </c>
      <c r="E293" s="85"/>
      <c r="F293" s="70">
        <v>513000</v>
      </c>
      <c r="G293" s="70">
        <f t="shared" si="12"/>
        <v>102600</v>
      </c>
    </row>
    <row r="294" spans="1:7" ht="31.5">
      <c r="A294" s="84" t="s">
        <v>823</v>
      </c>
      <c r="B294" s="86" t="s">
        <v>617</v>
      </c>
      <c r="C294" s="96">
        <v>42258</v>
      </c>
      <c r="D294" s="78" t="s">
        <v>374</v>
      </c>
      <c r="E294" s="85"/>
      <c r="F294" s="70">
        <v>513000</v>
      </c>
      <c r="G294" s="70">
        <f t="shared" si="12"/>
        <v>102600</v>
      </c>
    </row>
    <row r="295" spans="1:7" ht="31.5">
      <c r="A295" s="84" t="s">
        <v>823</v>
      </c>
      <c r="B295" s="86" t="s">
        <v>618</v>
      </c>
      <c r="C295" s="96">
        <v>42258</v>
      </c>
      <c r="D295" s="78" t="s">
        <v>374</v>
      </c>
      <c r="E295" s="85"/>
      <c r="F295" s="70">
        <v>567000</v>
      </c>
      <c r="G295" s="70">
        <f t="shared" si="12"/>
        <v>113400</v>
      </c>
    </row>
    <row r="296" spans="1:7" ht="31.5">
      <c r="A296" s="84" t="s">
        <v>823</v>
      </c>
      <c r="B296" s="86" t="s">
        <v>619</v>
      </c>
      <c r="C296" s="96">
        <v>42258</v>
      </c>
      <c r="D296" s="78" t="s">
        <v>374</v>
      </c>
      <c r="E296" s="85"/>
      <c r="F296" s="70">
        <v>567000</v>
      </c>
      <c r="G296" s="70">
        <f t="shared" si="12"/>
        <v>113400</v>
      </c>
    </row>
    <row r="297" spans="1:7" ht="31.5">
      <c r="A297" s="84" t="s">
        <v>823</v>
      </c>
      <c r="B297" s="86" t="s">
        <v>620</v>
      </c>
      <c r="C297" s="96">
        <v>42258</v>
      </c>
      <c r="D297" s="78" t="s">
        <v>374</v>
      </c>
      <c r="E297" s="85"/>
      <c r="F297" s="70">
        <v>567000</v>
      </c>
      <c r="G297" s="70">
        <f t="shared" si="12"/>
        <v>113400</v>
      </c>
    </row>
    <row r="298" spans="1:7" ht="31.5">
      <c r="A298" s="84" t="s">
        <v>823</v>
      </c>
      <c r="B298" s="86" t="s">
        <v>621</v>
      </c>
      <c r="C298" s="96">
        <v>42258</v>
      </c>
      <c r="D298" s="78" t="s">
        <v>374</v>
      </c>
      <c r="E298" s="85"/>
      <c r="F298" s="70">
        <v>513000</v>
      </c>
      <c r="G298" s="70">
        <f t="shared" si="12"/>
        <v>102600</v>
      </c>
    </row>
    <row r="299" spans="1:7" ht="31.5">
      <c r="A299" s="84" t="s">
        <v>823</v>
      </c>
      <c r="B299" s="86" t="s">
        <v>622</v>
      </c>
      <c r="C299" s="96">
        <v>42258</v>
      </c>
      <c r="D299" s="78" t="s">
        <v>374</v>
      </c>
      <c r="E299" s="85"/>
      <c r="F299" s="70">
        <v>513000</v>
      </c>
      <c r="G299" s="70">
        <f t="shared" si="12"/>
        <v>102600</v>
      </c>
    </row>
    <row r="300" spans="1:7" ht="31.5">
      <c r="A300" s="84" t="s">
        <v>823</v>
      </c>
      <c r="B300" s="86" t="s">
        <v>623</v>
      </c>
      <c r="C300" s="96">
        <v>42258</v>
      </c>
      <c r="D300" s="78" t="s">
        <v>374</v>
      </c>
      <c r="E300" s="85"/>
      <c r="F300" s="70">
        <v>513000</v>
      </c>
      <c r="G300" s="70">
        <f t="shared" si="12"/>
        <v>102600</v>
      </c>
    </row>
    <row r="301" spans="1:7" ht="31.5">
      <c r="A301" s="84" t="s">
        <v>823</v>
      </c>
      <c r="B301" s="86" t="s">
        <v>624</v>
      </c>
      <c r="C301" s="96">
        <v>42258</v>
      </c>
      <c r="D301" s="78" t="s">
        <v>374</v>
      </c>
      <c r="E301" s="85"/>
      <c r="F301" s="70">
        <v>513000</v>
      </c>
      <c r="G301" s="70">
        <f t="shared" si="12"/>
        <v>102600</v>
      </c>
    </row>
    <row r="302" spans="1:7" ht="31.5">
      <c r="A302" s="84" t="s">
        <v>823</v>
      </c>
      <c r="B302" s="86" t="s">
        <v>622</v>
      </c>
      <c r="C302" s="96">
        <v>42258</v>
      </c>
      <c r="D302" s="78" t="s">
        <v>374</v>
      </c>
      <c r="E302" s="84"/>
      <c r="F302" s="70">
        <v>513000</v>
      </c>
      <c r="G302" s="70">
        <f t="shared" si="12"/>
        <v>102600</v>
      </c>
    </row>
    <row r="303" spans="1:7" ht="15.75">
      <c r="A303" s="84"/>
      <c r="B303" s="86"/>
      <c r="C303" s="96"/>
      <c r="D303" s="78"/>
      <c r="E303" s="84"/>
      <c r="F303" s="70"/>
      <c r="G303" s="70"/>
    </row>
    <row r="304" spans="1:7" ht="63">
      <c r="A304" s="90" t="s">
        <v>823</v>
      </c>
      <c r="B304" s="91" t="s">
        <v>690</v>
      </c>
      <c r="C304" s="92"/>
      <c r="D304" s="93"/>
      <c r="E304" s="94"/>
      <c r="F304" s="73"/>
      <c r="G304" s="73"/>
    </row>
    <row r="305" spans="1:12" ht="31.5">
      <c r="A305" s="90" t="s">
        <v>823</v>
      </c>
      <c r="B305" s="95" t="s">
        <v>609</v>
      </c>
      <c r="C305" s="96">
        <v>42258</v>
      </c>
      <c r="D305" s="78" t="s">
        <v>374</v>
      </c>
      <c r="E305" s="94"/>
      <c r="F305" s="73">
        <v>612000</v>
      </c>
      <c r="G305" s="73">
        <f aca="true" t="shared" si="13" ref="G305:G320">F305*20%</f>
        <v>122400</v>
      </c>
      <c r="L305">
        <f>F305/'[1]август 15'!$F$295</f>
        <v>1.0909090909090908</v>
      </c>
    </row>
    <row r="306" spans="1:12" ht="31.5">
      <c r="A306" s="84" t="s">
        <v>823</v>
      </c>
      <c r="B306" s="86" t="s">
        <v>610</v>
      </c>
      <c r="C306" s="96">
        <v>42258</v>
      </c>
      <c r="D306" s="78" t="s">
        <v>374</v>
      </c>
      <c r="E306" s="85"/>
      <c r="F306" s="73">
        <v>612000</v>
      </c>
      <c r="G306" s="70">
        <f t="shared" si="13"/>
        <v>122400</v>
      </c>
      <c r="L306">
        <f>F306/'[1]август 15'!$F$296</f>
        <v>1.0909090909090908</v>
      </c>
    </row>
    <row r="307" spans="1:12" ht="31.5">
      <c r="A307" s="84" t="s">
        <v>823</v>
      </c>
      <c r="B307" s="86" t="s">
        <v>612</v>
      </c>
      <c r="C307" s="96">
        <v>42258</v>
      </c>
      <c r="D307" s="78" t="s">
        <v>374</v>
      </c>
      <c r="E307" s="85"/>
      <c r="F307" s="73">
        <v>612000</v>
      </c>
      <c r="G307" s="70">
        <f t="shared" si="13"/>
        <v>122400</v>
      </c>
      <c r="L307">
        <f>F307/'[1]август 15'!$F$297</f>
        <v>1.0909090909090908</v>
      </c>
    </row>
    <row r="308" spans="1:12" ht="31.5">
      <c r="A308" s="84" t="s">
        <v>823</v>
      </c>
      <c r="B308" s="86" t="s">
        <v>613</v>
      </c>
      <c r="C308" s="96">
        <v>42258</v>
      </c>
      <c r="D308" s="78" t="s">
        <v>374</v>
      </c>
      <c r="E308" s="85"/>
      <c r="F308" s="70">
        <v>558000</v>
      </c>
      <c r="G308" s="70">
        <f t="shared" si="13"/>
        <v>111600</v>
      </c>
      <c r="L308">
        <f>F308/'[1]август 15'!$F$298</f>
        <v>1.021978021978022</v>
      </c>
    </row>
    <row r="309" spans="1:7" ht="31.5">
      <c r="A309" s="84" t="s">
        <v>823</v>
      </c>
      <c r="B309" s="86" t="s">
        <v>614</v>
      </c>
      <c r="C309" s="96">
        <v>42258</v>
      </c>
      <c r="D309" s="78" t="s">
        <v>374</v>
      </c>
      <c r="E309" s="85"/>
      <c r="F309" s="70">
        <v>558000</v>
      </c>
      <c r="G309" s="70">
        <f t="shared" si="13"/>
        <v>111600</v>
      </c>
    </row>
    <row r="310" spans="1:7" ht="31.5">
      <c r="A310" s="84" t="s">
        <v>823</v>
      </c>
      <c r="B310" s="86" t="s">
        <v>615</v>
      </c>
      <c r="C310" s="96">
        <v>42258</v>
      </c>
      <c r="D310" s="78" t="s">
        <v>374</v>
      </c>
      <c r="E310" s="85"/>
      <c r="F310" s="70">
        <v>558000</v>
      </c>
      <c r="G310" s="70">
        <f t="shared" si="13"/>
        <v>111600</v>
      </c>
    </row>
    <row r="311" spans="1:7" ht="31.5">
      <c r="A311" s="84" t="s">
        <v>823</v>
      </c>
      <c r="B311" s="86" t="s">
        <v>616</v>
      </c>
      <c r="C311" s="96">
        <v>42258</v>
      </c>
      <c r="D311" s="78" t="s">
        <v>374</v>
      </c>
      <c r="E311" s="85"/>
      <c r="F311" s="70">
        <v>558000</v>
      </c>
      <c r="G311" s="70">
        <f t="shared" si="13"/>
        <v>111600</v>
      </c>
    </row>
    <row r="312" spans="1:7" ht="31.5">
      <c r="A312" s="84" t="s">
        <v>823</v>
      </c>
      <c r="B312" s="86" t="s">
        <v>617</v>
      </c>
      <c r="C312" s="96">
        <v>42258</v>
      </c>
      <c r="D312" s="78" t="s">
        <v>374</v>
      </c>
      <c r="E312" s="85"/>
      <c r="F312" s="70">
        <v>558000</v>
      </c>
      <c r="G312" s="70">
        <f t="shared" si="13"/>
        <v>111600</v>
      </c>
    </row>
    <row r="313" spans="1:7" ht="31.5">
      <c r="A313" s="84" t="s">
        <v>823</v>
      </c>
      <c r="B313" s="86" t="s">
        <v>618</v>
      </c>
      <c r="C313" s="96">
        <v>42258</v>
      </c>
      <c r="D313" s="78" t="s">
        <v>374</v>
      </c>
      <c r="E313" s="85"/>
      <c r="F313" s="73">
        <v>612000</v>
      </c>
      <c r="G313" s="70">
        <f t="shared" si="13"/>
        <v>122400</v>
      </c>
    </row>
    <row r="314" spans="1:7" ht="31.5">
      <c r="A314" s="84" t="s">
        <v>823</v>
      </c>
      <c r="B314" s="86" t="s">
        <v>619</v>
      </c>
      <c r="C314" s="96">
        <v>42258</v>
      </c>
      <c r="D314" s="78" t="s">
        <v>374</v>
      </c>
      <c r="E314" s="85"/>
      <c r="F314" s="73">
        <v>612000</v>
      </c>
      <c r="G314" s="70">
        <f t="shared" si="13"/>
        <v>122400</v>
      </c>
    </row>
    <row r="315" spans="1:7" ht="31.5">
      <c r="A315" s="84" t="s">
        <v>823</v>
      </c>
      <c r="B315" s="86" t="s">
        <v>620</v>
      </c>
      <c r="C315" s="96">
        <v>42258</v>
      </c>
      <c r="D315" s="78" t="s">
        <v>374</v>
      </c>
      <c r="E315" s="85"/>
      <c r="F315" s="73">
        <v>612000</v>
      </c>
      <c r="G315" s="70">
        <f t="shared" si="13"/>
        <v>122400</v>
      </c>
    </row>
    <row r="316" spans="1:7" ht="31.5">
      <c r="A316" s="84" t="s">
        <v>823</v>
      </c>
      <c r="B316" s="86" t="s">
        <v>621</v>
      </c>
      <c r="C316" s="96">
        <v>42258</v>
      </c>
      <c r="D316" s="78" t="s">
        <v>374</v>
      </c>
      <c r="E316" s="85"/>
      <c r="F316" s="73">
        <v>558000</v>
      </c>
      <c r="G316" s="70">
        <f t="shared" si="13"/>
        <v>111600</v>
      </c>
    </row>
    <row r="317" spans="1:7" ht="31.5">
      <c r="A317" s="84" t="s">
        <v>823</v>
      </c>
      <c r="B317" s="86" t="s">
        <v>622</v>
      </c>
      <c r="C317" s="96">
        <v>42258</v>
      </c>
      <c r="D317" s="78" t="s">
        <v>374</v>
      </c>
      <c r="E317" s="85"/>
      <c r="F317" s="73">
        <v>558000</v>
      </c>
      <c r="G317" s="70">
        <f t="shared" si="13"/>
        <v>111600</v>
      </c>
    </row>
    <row r="318" spans="1:7" ht="31.5">
      <c r="A318" s="84" t="s">
        <v>823</v>
      </c>
      <c r="B318" s="86" t="s">
        <v>623</v>
      </c>
      <c r="C318" s="96">
        <v>42258</v>
      </c>
      <c r="D318" s="78" t="s">
        <v>374</v>
      </c>
      <c r="E318" s="85"/>
      <c r="F318" s="73">
        <v>558000</v>
      </c>
      <c r="G318" s="70">
        <f t="shared" si="13"/>
        <v>111600</v>
      </c>
    </row>
    <row r="319" spans="1:7" ht="31.5">
      <c r="A319" s="84" t="s">
        <v>823</v>
      </c>
      <c r="B319" s="86" t="s">
        <v>624</v>
      </c>
      <c r="C319" s="96">
        <v>42258</v>
      </c>
      <c r="D319" s="78" t="s">
        <v>374</v>
      </c>
      <c r="E319" s="85"/>
      <c r="F319" s="73">
        <v>558000</v>
      </c>
      <c r="G319" s="70">
        <f t="shared" si="13"/>
        <v>111600</v>
      </c>
    </row>
    <row r="320" spans="1:7" ht="31.5">
      <c r="A320" s="84" t="s">
        <v>823</v>
      </c>
      <c r="B320" s="86" t="s">
        <v>622</v>
      </c>
      <c r="C320" s="96">
        <v>42258</v>
      </c>
      <c r="D320" s="78" t="s">
        <v>374</v>
      </c>
      <c r="E320" s="85"/>
      <c r="F320" s="73">
        <v>558000</v>
      </c>
      <c r="G320" s="70">
        <f t="shared" si="13"/>
        <v>111600</v>
      </c>
    </row>
    <row r="321" spans="1:7" ht="15.75">
      <c r="A321" s="84"/>
      <c r="B321" s="86"/>
      <c r="C321" s="96"/>
      <c r="D321" s="78"/>
      <c r="E321" s="85"/>
      <c r="F321" s="73"/>
      <c r="G321" s="70"/>
    </row>
    <row r="322" spans="1:7" ht="63">
      <c r="A322" s="90"/>
      <c r="B322" s="91" t="s">
        <v>692</v>
      </c>
      <c r="C322" s="90"/>
      <c r="D322" s="78" t="s">
        <v>374</v>
      </c>
      <c r="E322" s="94"/>
      <c r="F322" s="73"/>
      <c r="G322" s="73"/>
    </row>
    <row r="323" spans="1:12" ht="31.5">
      <c r="A323" s="90" t="s">
        <v>820</v>
      </c>
      <c r="B323" s="95" t="s">
        <v>547</v>
      </c>
      <c r="C323" s="96">
        <v>42258</v>
      </c>
      <c r="D323" s="78" t="s">
        <v>374</v>
      </c>
      <c r="E323" s="94"/>
      <c r="F323" s="73">
        <v>692000</v>
      </c>
      <c r="G323" s="73">
        <f aca="true" t="shared" si="14" ref="G323:G330">F323*20%</f>
        <v>138400</v>
      </c>
      <c r="L323">
        <f>F323/'[1]август 15'!$F$312</f>
        <v>1.0343796711509716</v>
      </c>
    </row>
    <row r="324" spans="1:7" ht="31.5">
      <c r="A324" s="84" t="s">
        <v>820</v>
      </c>
      <c r="B324" s="86" t="s">
        <v>548</v>
      </c>
      <c r="C324" s="96">
        <v>42258</v>
      </c>
      <c r="D324" s="78" t="s">
        <v>374</v>
      </c>
      <c r="E324" s="85"/>
      <c r="F324" s="73">
        <v>692000</v>
      </c>
      <c r="G324" s="73">
        <f t="shared" si="14"/>
        <v>138400</v>
      </c>
    </row>
    <row r="325" spans="1:7" ht="31.5">
      <c r="A325" s="84" t="s">
        <v>820</v>
      </c>
      <c r="B325" s="86" t="s">
        <v>549</v>
      </c>
      <c r="C325" s="96">
        <v>42258</v>
      </c>
      <c r="D325" s="78" t="s">
        <v>374</v>
      </c>
      <c r="E325" s="85"/>
      <c r="F325" s="73">
        <v>692000</v>
      </c>
      <c r="G325" s="73">
        <f t="shared" si="14"/>
        <v>138400</v>
      </c>
    </row>
    <row r="326" spans="1:12" ht="31.5">
      <c r="A326" s="84" t="s">
        <v>820</v>
      </c>
      <c r="B326" s="86" t="s">
        <v>550</v>
      </c>
      <c r="C326" s="96">
        <v>42258</v>
      </c>
      <c r="D326" s="78" t="s">
        <v>374</v>
      </c>
      <c r="E326" s="85"/>
      <c r="F326" s="70">
        <v>670000</v>
      </c>
      <c r="G326" s="70">
        <f t="shared" si="14"/>
        <v>134000</v>
      </c>
      <c r="L326">
        <f>F326/'[1]август 15'!$F$315</f>
        <v>1.0339506172839505</v>
      </c>
    </row>
    <row r="327" spans="1:7" ht="31.5">
      <c r="A327" s="84" t="s">
        <v>820</v>
      </c>
      <c r="B327" s="86" t="s">
        <v>551</v>
      </c>
      <c r="C327" s="96">
        <v>42258</v>
      </c>
      <c r="D327" s="78" t="s">
        <v>374</v>
      </c>
      <c r="E327" s="85"/>
      <c r="F327" s="70">
        <v>670000</v>
      </c>
      <c r="G327" s="70">
        <f t="shared" si="14"/>
        <v>134000</v>
      </c>
    </row>
    <row r="328" spans="1:7" ht="31.5">
      <c r="A328" s="84" t="s">
        <v>820</v>
      </c>
      <c r="B328" s="86" t="s">
        <v>552</v>
      </c>
      <c r="C328" s="96">
        <v>42258</v>
      </c>
      <c r="D328" s="78" t="s">
        <v>374</v>
      </c>
      <c r="E328" s="85"/>
      <c r="F328" s="70">
        <v>670000</v>
      </c>
      <c r="G328" s="70">
        <f t="shared" si="14"/>
        <v>134000</v>
      </c>
    </row>
    <row r="329" spans="1:7" ht="31.5">
      <c r="A329" s="84" t="s">
        <v>820</v>
      </c>
      <c r="B329" s="86" t="s">
        <v>553</v>
      </c>
      <c r="C329" s="96">
        <v>42258</v>
      </c>
      <c r="D329" s="78" t="s">
        <v>374</v>
      </c>
      <c r="E329" s="85"/>
      <c r="F329" s="70">
        <v>670000</v>
      </c>
      <c r="G329" s="70">
        <f t="shared" si="14"/>
        <v>134000</v>
      </c>
    </row>
    <row r="330" spans="1:7" ht="31.5">
      <c r="A330" s="84" t="s">
        <v>820</v>
      </c>
      <c r="B330" s="86" t="s">
        <v>554</v>
      </c>
      <c r="C330" s="96">
        <v>42258</v>
      </c>
      <c r="D330" s="78" t="s">
        <v>374</v>
      </c>
      <c r="E330" s="85"/>
      <c r="F330" s="70">
        <v>670000</v>
      </c>
      <c r="G330" s="70">
        <f t="shared" si="14"/>
        <v>134000</v>
      </c>
    </row>
    <row r="331" spans="1:7" ht="31.5">
      <c r="A331" s="84" t="s">
        <v>820</v>
      </c>
      <c r="B331" s="86" t="s">
        <v>555</v>
      </c>
      <c r="C331" s="96">
        <v>42258</v>
      </c>
      <c r="D331" s="78" t="s">
        <v>374</v>
      </c>
      <c r="E331" s="85"/>
      <c r="F331" s="73">
        <v>692000</v>
      </c>
      <c r="G331" s="73">
        <f aca="true" t="shared" si="15" ref="G331:G338">F331*20%</f>
        <v>138400</v>
      </c>
    </row>
    <row r="332" spans="1:7" ht="31.5">
      <c r="A332" s="84" t="s">
        <v>820</v>
      </c>
      <c r="B332" s="86" t="s">
        <v>556</v>
      </c>
      <c r="C332" s="96">
        <v>42258</v>
      </c>
      <c r="D332" s="78" t="s">
        <v>374</v>
      </c>
      <c r="E332" s="85"/>
      <c r="F332" s="73">
        <v>692000</v>
      </c>
      <c r="G332" s="73">
        <f t="shared" si="15"/>
        <v>138400</v>
      </c>
    </row>
    <row r="333" spans="1:7" ht="31.5">
      <c r="A333" s="84" t="s">
        <v>820</v>
      </c>
      <c r="B333" s="86" t="s">
        <v>557</v>
      </c>
      <c r="C333" s="96">
        <v>42258</v>
      </c>
      <c r="D333" s="78" t="s">
        <v>374</v>
      </c>
      <c r="E333" s="85"/>
      <c r="F333" s="73">
        <v>692000</v>
      </c>
      <c r="G333" s="73">
        <f t="shared" si="15"/>
        <v>138400</v>
      </c>
    </row>
    <row r="334" spans="1:7" ht="31.5">
      <c r="A334" s="84" t="s">
        <v>820</v>
      </c>
      <c r="B334" s="86" t="s">
        <v>558</v>
      </c>
      <c r="C334" s="96">
        <v>42258</v>
      </c>
      <c r="D334" s="78" t="s">
        <v>374</v>
      </c>
      <c r="E334" s="85"/>
      <c r="F334" s="70">
        <v>670000</v>
      </c>
      <c r="G334" s="70">
        <f t="shared" si="15"/>
        <v>134000</v>
      </c>
    </row>
    <row r="335" spans="1:7" ht="31.5">
      <c r="A335" s="84" t="s">
        <v>820</v>
      </c>
      <c r="B335" s="86" t="s">
        <v>559</v>
      </c>
      <c r="C335" s="96">
        <v>42258</v>
      </c>
      <c r="D335" s="78" t="s">
        <v>374</v>
      </c>
      <c r="E335" s="85"/>
      <c r="F335" s="70">
        <v>670000</v>
      </c>
      <c r="G335" s="70">
        <f t="shared" si="15"/>
        <v>134000</v>
      </c>
    </row>
    <row r="336" spans="1:7" ht="31.5">
      <c r="A336" s="84" t="s">
        <v>820</v>
      </c>
      <c r="B336" s="86" t="s">
        <v>560</v>
      </c>
      <c r="C336" s="96">
        <v>42258</v>
      </c>
      <c r="D336" s="78" t="s">
        <v>374</v>
      </c>
      <c r="E336" s="85"/>
      <c r="F336" s="70">
        <v>670000</v>
      </c>
      <c r="G336" s="70">
        <f t="shared" si="15"/>
        <v>134000</v>
      </c>
    </row>
    <row r="337" spans="1:7" ht="31.5">
      <c r="A337" s="84" t="s">
        <v>820</v>
      </c>
      <c r="B337" s="86" t="s">
        <v>561</v>
      </c>
      <c r="C337" s="96">
        <v>42258</v>
      </c>
      <c r="D337" s="78" t="s">
        <v>374</v>
      </c>
      <c r="E337" s="85"/>
      <c r="F337" s="70">
        <v>670000</v>
      </c>
      <c r="G337" s="70">
        <f t="shared" si="15"/>
        <v>134000</v>
      </c>
    </row>
    <row r="338" spans="1:7" ht="31.5">
      <c r="A338" s="84" t="s">
        <v>820</v>
      </c>
      <c r="B338" s="86" t="s">
        <v>559</v>
      </c>
      <c r="C338" s="96">
        <v>42258</v>
      </c>
      <c r="D338" s="78" t="s">
        <v>374</v>
      </c>
      <c r="E338" s="85"/>
      <c r="F338" s="70">
        <v>670000</v>
      </c>
      <c r="G338" s="70">
        <f t="shared" si="15"/>
        <v>134000</v>
      </c>
    </row>
    <row r="339" spans="1:7" ht="15.75">
      <c r="A339" s="84"/>
      <c r="B339" s="86"/>
      <c r="C339" s="96"/>
      <c r="D339" s="78"/>
      <c r="E339" s="85"/>
      <c r="F339" s="70"/>
      <c r="G339" s="70"/>
    </row>
    <row r="340" spans="1:7" ht="47.25">
      <c r="A340" s="84"/>
      <c r="B340" s="76" t="s">
        <v>693</v>
      </c>
      <c r="C340" s="92"/>
      <c r="D340" s="78"/>
      <c r="E340" s="85"/>
      <c r="F340" s="70"/>
      <c r="G340" s="70"/>
    </row>
    <row r="341" spans="1:12" ht="31.5">
      <c r="A341" s="84"/>
      <c r="B341" s="95" t="s">
        <v>674</v>
      </c>
      <c r="C341" s="96">
        <v>42258</v>
      </c>
      <c r="D341" s="78" t="s">
        <v>374</v>
      </c>
      <c r="E341" s="94"/>
      <c r="F341" s="73">
        <v>585000</v>
      </c>
      <c r="G341" s="73">
        <f aca="true" t="shared" si="16" ref="G341:G356">F341*20%</f>
        <v>117000</v>
      </c>
      <c r="L341">
        <f>F341/'[1]август 15'!$F$329</f>
        <v>1</v>
      </c>
    </row>
    <row r="342" spans="1:7" ht="31.5">
      <c r="A342" s="84"/>
      <c r="B342" s="86" t="s">
        <v>675</v>
      </c>
      <c r="C342" s="96">
        <v>42258</v>
      </c>
      <c r="D342" s="78" t="s">
        <v>374</v>
      </c>
      <c r="E342" s="85"/>
      <c r="F342" s="73">
        <v>585000</v>
      </c>
      <c r="G342" s="73">
        <f t="shared" si="16"/>
        <v>117000</v>
      </c>
    </row>
    <row r="343" spans="1:7" ht="31.5">
      <c r="A343" s="84"/>
      <c r="B343" s="86" t="s">
        <v>676</v>
      </c>
      <c r="C343" s="96">
        <v>42258</v>
      </c>
      <c r="D343" s="78" t="s">
        <v>374</v>
      </c>
      <c r="E343" s="85"/>
      <c r="F343" s="73">
        <v>585000</v>
      </c>
      <c r="G343" s="73">
        <f t="shared" si="16"/>
        <v>117000</v>
      </c>
    </row>
    <row r="344" spans="1:12" ht="31.5">
      <c r="A344" s="84"/>
      <c r="B344" s="86" t="s">
        <v>677</v>
      </c>
      <c r="C344" s="96">
        <v>42258</v>
      </c>
      <c r="D344" s="78" t="s">
        <v>374</v>
      </c>
      <c r="E344" s="85"/>
      <c r="F344" s="70">
        <v>546000</v>
      </c>
      <c r="G344" s="70">
        <f t="shared" si="16"/>
        <v>109200</v>
      </c>
      <c r="L344">
        <f>F344/'[1]август 15'!$F$332</f>
        <v>1</v>
      </c>
    </row>
    <row r="345" spans="1:7" ht="31.5">
      <c r="A345" s="84"/>
      <c r="B345" s="86" t="s">
        <v>678</v>
      </c>
      <c r="C345" s="96">
        <v>42258</v>
      </c>
      <c r="D345" s="78" t="s">
        <v>374</v>
      </c>
      <c r="E345" s="85"/>
      <c r="F345" s="70">
        <v>546000</v>
      </c>
      <c r="G345" s="70">
        <f t="shared" si="16"/>
        <v>109200</v>
      </c>
    </row>
    <row r="346" spans="1:7" ht="31.5">
      <c r="A346" s="84"/>
      <c r="B346" s="86" t="s">
        <v>679</v>
      </c>
      <c r="C346" s="96">
        <v>42258</v>
      </c>
      <c r="D346" s="78" t="s">
        <v>374</v>
      </c>
      <c r="E346" s="85"/>
      <c r="F346" s="70">
        <v>546000</v>
      </c>
      <c r="G346" s="70">
        <f t="shared" si="16"/>
        <v>109200</v>
      </c>
    </row>
    <row r="347" spans="1:7" ht="31.5">
      <c r="A347" s="84"/>
      <c r="B347" s="86" t="s">
        <v>680</v>
      </c>
      <c r="C347" s="96">
        <v>42258</v>
      </c>
      <c r="D347" s="78" t="s">
        <v>374</v>
      </c>
      <c r="E347" s="85"/>
      <c r="F347" s="70">
        <v>546000</v>
      </c>
      <c r="G347" s="70">
        <f t="shared" si="16"/>
        <v>109200</v>
      </c>
    </row>
    <row r="348" spans="1:7" ht="31.5">
      <c r="A348" s="84"/>
      <c r="B348" s="86" t="s">
        <v>681</v>
      </c>
      <c r="C348" s="96">
        <v>42258</v>
      </c>
      <c r="D348" s="78" t="s">
        <v>374</v>
      </c>
      <c r="E348" s="85"/>
      <c r="F348" s="70">
        <v>546000</v>
      </c>
      <c r="G348" s="70">
        <f t="shared" si="16"/>
        <v>109200</v>
      </c>
    </row>
    <row r="349" spans="1:7" ht="31.5">
      <c r="A349" s="84"/>
      <c r="B349" s="86" t="s">
        <v>682</v>
      </c>
      <c r="C349" s="96">
        <v>42258</v>
      </c>
      <c r="D349" s="78" t="s">
        <v>374</v>
      </c>
      <c r="E349" s="85"/>
      <c r="F349" s="73">
        <v>585000</v>
      </c>
      <c r="G349" s="70">
        <f t="shared" si="16"/>
        <v>117000</v>
      </c>
    </row>
    <row r="350" spans="1:7" ht="31.5">
      <c r="A350" s="84"/>
      <c r="B350" s="86" t="s">
        <v>683</v>
      </c>
      <c r="C350" s="96">
        <v>42258</v>
      </c>
      <c r="D350" s="78" t="s">
        <v>374</v>
      </c>
      <c r="E350" s="85"/>
      <c r="F350" s="73">
        <v>585000</v>
      </c>
      <c r="G350" s="70">
        <f t="shared" si="16"/>
        <v>117000</v>
      </c>
    </row>
    <row r="351" spans="1:7" ht="31.5">
      <c r="A351" s="84"/>
      <c r="B351" s="86" t="s">
        <v>684</v>
      </c>
      <c r="C351" s="96">
        <v>42258</v>
      </c>
      <c r="D351" s="78" t="s">
        <v>374</v>
      </c>
      <c r="E351" s="85"/>
      <c r="F351" s="73">
        <v>585000</v>
      </c>
      <c r="G351" s="70">
        <f t="shared" si="16"/>
        <v>117000</v>
      </c>
    </row>
    <row r="352" spans="1:7" ht="31.5">
      <c r="A352" s="84"/>
      <c r="B352" s="86" t="s">
        <v>685</v>
      </c>
      <c r="C352" s="96">
        <v>42258</v>
      </c>
      <c r="D352" s="78" t="s">
        <v>374</v>
      </c>
      <c r="E352" s="85"/>
      <c r="F352" s="70">
        <v>546000</v>
      </c>
      <c r="G352" s="70">
        <f t="shared" si="16"/>
        <v>109200</v>
      </c>
    </row>
    <row r="353" spans="1:7" ht="31.5">
      <c r="A353" s="84"/>
      <c r="B353" s="86" t="s">
        <v>686</v>
      </c>
      <c r="C353" s="96">
        <v>42258</v>
      </c>
      <c r="D353" s="78" t="s">
        <v>374</v>
      </c>
      <c r="E353" s="85"/>
      <c r="F353" s="70">
        <v>546000</v>
      </c>
      <c r="G353" s="70">
        <f t="shared" si="16"/>
        <v>109200</v>
      </c>
    </row>
    <row r="354" spans="1:7" ht="31.5">
      <c r="A354" s="84"/>
      <c r="B354" s="86" t="s">
        <v>687</v>
      </c>
      <c r="C354" s="96">
        <v>42258</v>
      </c>
      <c r="D354" s="78" t="s">
        <v>374</v>
      </c>
      <c r="E354" s="85"/>
      <c r="F354" s="70">
        <v>546000</v>
      </c>
      <c r="G354" s="70">
        <f t="shared" si="16"/>
        <v>109200</v>
      </c>
    </row>
    <row r="355" spans="1:7" ht="31.5">
      <c r="A355" s="84"/>
      <c r="B355" s="86" t="s">
        <v>688</v>
      </c>
      <c r="C355" s="96">
        <v>42258</v>
      </c>
      <c r="D355" s="78" t="s">
        <v>374</v>
      </c>
      <c r="E355" s="85"/>
      <c r="F355" s="70">
        <v>546000</v>
      </c>
      <c r="G355" s="70">
        <f t="shared" si="16"/>
        <v>109200</v>
      </c>
    </row>
    <row r="356" spans="1:7" ht="31.5">
      <c r="A356" s="84"/>
      <c r="B356" s="86" t="s">
        <v>686</v>
      </c>
      <c r="C356" s="96">
        <v>42258</v>
      </c>
      <c r="D356" s="78" t="s">
        <v>374</v>
      </c>
      <c r="E356" s="85"/>
      <c r="F356" s="70">
        <v>546000</v>
      </c>
      <c r="G356" s="70">
        <f t="shared" si="16"/>
        <v>109200</v>
      </c>
    </row>
    <row r="357" spans="1:7" ht="15.75">
      <c r="A357" s="84"/>
      <c r="B357" s="86"/>
      <c r="C357" s="92"/>
      <c r="D357" s="78"/>
      <c r="E357" s="85"/>
      <c r="F357" s="70"/>
      <c r="G357" s="70"/>
    </row>
    <row r="358" spans="1:7" ht="47.25">
      <c r="A358" s="84"/>
      <c r="B358" s="76" t="s">
        <v>832</v>
      </c>
      <c r="C358" s="92"/>
      <c r="D358" s="78"/>
      <c r="E358" s="85"/>
      <c r="F358" s="70"/>
      <c r="G358" s="70"/>
    </row>
    <row r="359" spans="1:12" ht="31.5">
      <c r="A359" s="84"/>
      <c r="B359" s="95" t="s">
        <v>674</v>
      </c>
      <c r="C359" s="96">
        <v>42258</v>
      </c>
      <c r="D359" s="78" t="s">
        <v>374</v>
      </c>
      <c r="E359" s="94"/>
      <c r="F359" s="73">
        <v>630000</v>
      </c>
      <c r="G359" s="73">
        <f aca="true" t="shared" si="17" ref="G359:G374">F359*20%</f>
        <v>126000</v>
      </c>
      <c r="L359">
        <f>F359/'[1]август 15'!$F$347</f>
        <v>1.0063897763578276</v>
      </c>
    </row>
    <row r="360" spans="1:7" ht="31.5">
      <c r="A360" s="84"/>
      <c r="B360" s="86" t="s">
        <v>675</v>
      </c>
      <c r="C360" s="96">
        <v>42258</v>
      </c>
      <c r="D360" s="78" t="s">
        <v>374</v>
      </c>
      <c r="E360" s="85"/>
      <c r="F360" s="73">
        <v>630000</v>
      </c>
      <c r="G360" s="73">
        <f t="shared" si="17"/>
        <v>126000</v>
      </c>
    </row>
    <row r="361" spans="1:7" ht="31.5">
      <c r="A361" s="84"/>
      <c r="B361" s="86" t="s">
        <v>676</v>
      </c>
      <c r="C361" s="96">
        <v>42258</v>
      </c>
      <c r="D361" s="78" t="s">
        <v>374</v>
      </c>
      <c r="E361" s="85"/>
      <c r="F361" s="73">
        <v>630000</v>
      </c>
      <c r="G361" s="73">
        <f t="shared" si="17"/>
        <v>126000</v>
      </c>
    </row>
    <row r="362" spans="1:12" ht="31.5">
      <c r="A362" s="84"/>
      <c r="B362" s="86" t="s">
        <v>677</v>
      </c>
      <c r="C362" s="96">
        <v>42258</v>
      </c>
      <c r="D362" s="78" t="s">
        <v>374</v>
      </c>
      <c r="E362" s="85"/>
      <c r="F362" s="70">
        <v>591000</v>
      </c>
      <c r="G362" s="70">
        <f t="shared" si="17"/>
        <v>118200</v>
      </c>
      <c r="L362">
        <f>F362/'[1]август 15'!$F$350</f>
        <v>1.0068143100511073</v>
      </c>
    </row>
    <row r="363" spans="1:7" ht="31.5">
      <c r="A363" s="84"/>
      <c r="B363" s="86" t="s">
        <v>678</v>
      </c>
      <c r="C363" s="96">
        <v>42258</v>
      </c>
      <c r="D363" s="78" t="s">
        <v>374</v>
      </c>
      <c r="E363" s="85"/>
      <c r="F363" s="70">
        <v>591000</v>
      </c>
      <c r="G363" s="70">
        <f t="shared" si="17"/>
        <v>118200</v>
      </c>
    </row>
    <row r="364" spans="1:7" ht="31.5">
      <c r="A364" s="84"/>
      <c r="B364" s="86" t="s">
        <v>679</v>
      </c>
      <c r="C364" s="96">
        <v>42258</v>
      </c>
      <c r="D364" s="78" t="s">
        <v>374</v>
      </c>
      <c r="E364" s="85"/>
      <c r="F364" s="70">
        <v>591000</v>
      </c>
      <c r="G364" s="70">
        <f t="shared" si="17"/>
        <v>118200</v>
      </c>
    </row>
    <row r="365" spans="1:7" ht="31.5">
      <c r="A365" s="84"/>
      <c r="B365" s="86" t="s">
        <v>680</v>
      </c>
      <c r="C365" s="96">
        <v>42258</v>
      </c>
      <c r="D365" s="78" t="s">
        <v>374</v>
      </c>
      <c r="E365" s="85"/>
      <c r="F365" s="70">
        <v>591000</v>
      </c>
      <c r="G365" s="70">
        <f t="shared" si="17"/>
        <v>118200</v>
      </c>
    </row>
    <row r="366" spans="1:7" ht="31.5">
      <c r="A366" s="84"/>
      <c r="B366" s="86" t="s">
        <v>681</v>
      </c>
      <c r="C366" s="96">
        <v>42258</v>
      </c>
      <c r="D366" s="78" t="s">
        <v>374</v>
      </c>
      <c r="E366" s="85"/>
      <c r="F366" s="70">
        <v>591000</v>
      </c>
      <c r="G366" s="70">
        <f t="shared" si="17"/>
        <v>118200</v>
      </c>
    </row>
    <row r="367" spans="1:7" ht="31.5">
      <c r="A367" s="84"/>
      <c r="B367" s="86" t="s">
        <v>682</v>
      </c>
      <c r="C367" s="96">
        <v>42258</v>
      </c>
      <c r="D367" s="78" t="s">
        <v>374</v>
      </c>
      <c r="E367" s="85"/>
      <c r="F367" s="73">
        <v>630000</v>
      </c>
      <c r="G367" s="70">
        <f t="shared" si="17"/>
        <v>126000</v>
      </c>
    </row>
    <row r="368" spans="1:7" ht="31.5">
      <c r="A368" s="84"/>
      <c r="B368" s="86" t="s">
        <v>683</v>
      </c>
      <c r="C368" s="96">
        <v>42258</v>
      </c>
      <c r="D368" s="78" t="s">
        <v>374</v>
      </c>
      <c r="E368" s="85"/>
      <c r="F368" s="73">
        <v>630000</v>
      </c>
      <c r="G368" s="70">
        <f t="shared" si="17"/>
        <v>126000</v>
      </c>
    </row>
    <row r="369" spans="1:7" ht="31.5">
      <c r="A369" s="84"/>
      <c r="B369" s="86" t="s">
        <v>684</v>
      </c>
      <c r="C369" s="96">
        <v>42258</v>
      </c>
      <c r="D369" s="78" t="s">
        <v>374</v>
      </c>
      <c r="E369" s="85"/>
      <c r="F369" s="73">
        <v>630000</v>
      </c>
      <c r="G369" s="70">
        <f t="shared" si="17"/>
        <v>126000</v>
      </c>
    </row>
    <row r="370" spans="1:7" ht="31.5">
      <c r="A370" s="84"/>
      <c r="B370" s="86" t="s">
        <v>685</v>
      </c>
      <c r="C370" s="96">
        <v>42258</v>
      </c>
      <c r="D370" s="78" t="s">
        <v>374</v>
      </c>
      <c r="E370" s="85"/>
      <c r="F370" s="70">
        <v>591000</v>
      </c>
      <c r="G370" s="70">
        <f t="shared" si="17"/>
        <v>118200</v>
      </c>
    </row>
    <row r="371" spans="1:7" ht="31.5">
      <c r="A371" s="84"/>
      <c r="B371" s="86" t="s">
        <v>686</v>
      </c>
      <c r="C371" s="96">
        <v>42258</v>
      </c>
      <c r="D371" s="78" t="s">
        <v>374</v>
      </c>
      <c r="E371" s="85"/>
      <c r="F371" s="70">
        <v>591000</v>
      </c>
      <c r="G371" s="70">
        <f t="shared" si="17"/>
        <v>118200</v>
      </c>
    </row>
    <row r="372" spans="1:7" ht="31.5">
      <c r="A372" s="84"/>
      <c r="B372" s="86" t="s">
        <v>687</v>
      </c>
      <c r="C372" s="96">
        <v>42258</v>
      </c>
      <c r="D372" s="78" t="s">
        <v>374</v>
      </c>
      <c r="E372" s="85"/>
      <c r="F372" s="70">
        <v>591000</v>
      </c>
      <c r="G372" s="70">
        <f t="shared" si="17"/>
        <v>118200</v>
      </c>
    </row>
    <row r="373" spans="1:7" ht="31.5">
      <c r="A373" s="84"/>
      <c r="B373" s="86" t="s">
        <v>688</v>
      </c>
      <c r="C373" s="96">
        <v>42258</v>
      </c>
      <c r="D373" s="78" t="s">
        <v>374</v>
      </c>
      <c r="E373" s="85"/>
      <c r="F373" s="70">
        <v>591000</v>
      </c>
      <c r="G373" s="70">
        <f t="shared" si="17"/>
        <v>118200</v>
      </c>
    </row>
    <row r="374" spans="1:7" ht="31.5">
      <c r="A374" s="84"/>
      <c r="B374" s="86" t="s">
        <v>686</v>
      </c>
      <c r="C374" s="96">
        <v>42258</v>
      </c>
      <c r="D374" s="78" t="s">
        <v>374</v>
      </c>
      <c r="E374" s="85"/>
      <c r="F374" s="70">
        <v>591000</v>
      </c>
      <c r="G374" s="70">
        <f t="shared" si="17"/>
        <v>118200</v>
      </c>
    </row>
    <row r="375" spans="1:7" ht="15.75">
      <c r="A375" s="84"/>
      <c r="B375" s="86"/>
      <c r="C375" s="92"/>
      <c r="D375" s="78"/>
      <c r="E375" s="85"/>
      <c r="F375" s="70"/>
      <c r="G375" s="70"/>
    </row>
    <row r="376" spans="1:7" ht="47.25">
      <c r="A376" s="99"/>
      <c r="B376" s="76" t="s">
        <v>691</v>
      </c>
      <c r="C376" s="88"/>
      <c r="D376" s="78" t="s">
        <v>374</v>
      </c>
      <c r="E376" s="85"/>
      <c r="F376" s="70"/>
      <c r="G376" s="70"/>
    </row>
    <row r="377" spans="1:12" ht="31.5">
      <c r="A377" s="103" t="s">
        <v>821</v>
      </c>
      <c r="B377" s="95" t="s">
        <v>564</v>
      </c>
      <c r="C377" s="96">
        <v>42258</v>
      </c>
      <c r="D377" s="78" t="s">
        <v>374</v>
      </c>
      <c r="E377" s="94"/>
      <c r="F377" s="73">
        <v>730000</v>
      </c>
      <c r="G377" s="73">
        <f aca="true" t="shared" si="18" ref="G377:G384">F377*20%</f>
        <v>146000</v>
      </c>
      <c r="L377">
        <f>F377/'[1]август 15'!$F$366</f>
        <v>1.0339943342776203</v>
      </c>
    </row>
    <row r="378" spans="1:7" ht="31.5">
      <c r="A378" s="84" t="s">
        <v>821</v>
      </c>
      <c r="B378" s="86" t="s">
        <v>565</v>
      </c>
      <c r="C378" s="96">
        <v>42258</v>
      </c>
      <c r="D378" s="78" t="s">
        <v>374</v>
      </c>
      <c r="E378" s="85"/>
      <c r="F378" s="73">
        <v>730000</v>
      </c>
      <c r="G378" s="73">
        <f t="shared" si="18"/>
        <v>146000</v>
      </c>
    </row>
    <row r="379" spans="1:7" ht="31.5">
      <c r="A379" s="84" t="s">
        <v>821</v>
      </c>
      <c r="B379" s="86" t="s">
        <v>566</v>
      </c>
      <c r="C379" s="96">
        <v>42258</v>
      </c>
      <c r="D379" s="78" t="s">
        <v>374</v>
      </c>
      <c r="E379" s="85"/>
      <c r="F379" s="73">
        <v>730000</v>
      </c>
      <c r="G379" s="73">
        <f t="shared" si="18"/>
        <v>146000</v>
      </c>
    </row>
    <row r="380" spans="1:12" ht="31.5">
      <c r="A380" s="84" t="s">
        <v>821</v>
      </c>
      <c r="B380" s="86" t="s">
        <v>567</v>
      </c>
      <c r="C380" s="96">
        <v>42258</v>
      </c>
      <c r="D380" s="78" t="s">
        <v>374</v>
      </c>
      <c r="E380" s="85"/>
      <c r="F380" s="70">
        <v>711000</v>
      </c>
      <c r="G380" s="70">
        <f>F380*20%</f>
        <v>142200</v>
      </c>
      <c r="L380">
        <f>F380/'[1]август 15'!$F$369</f>
        <v>1.0334302325581395</v>
      </c>
    </row>
    <row r="381" spans="1:7" ht="31.5">
      <c r="A381" s="84" t="s">
        <v>821</v>
      </c>
      <c r="B381" s="86" t="s">
        <v>568</v>
      </c>
      <c r="C381" s="96">
        <v>42258</v>
      </c>
      <c r="D381" s="78" t="s">
        <v>374</v>
      </c>
      <c r="E381" s="85"/>
      <c r="F381" s="70">
        <v>711000</v>
      </c>
      <c r="G381" s="70">
        <f t="shared" si="18"/>
        <v>142200</v>
      </c>
    </row>
    <row r="382" spans="1:7" ht="31.5">
      <c r="A382" s="84" t="s">
        <v>821</v>
      </c>
      <c r="B382" s="86" t="s">
        <v>569</v>
      </c>
      <c r="C382" s="96">
        <v>42258</v>
      </c>
      <c r="D382" s="78" t="s">
        <v>374</v>
      </c>
      <c r="E382" s="85"/>
      <c r="F382" s="70">
        <v>711000</v>
      </c>
      <c r="G382" s="70">
        <f t="shared" si="18"/>
        <v>142200</v>
      </c>
    </row>
    <row r="383" spans="1:7" ht="31.5">
      <c r="A383" s="84" t="s">
        <v>821</v>
      </c>
      <c r="B383" s="86" t="s">
        <v>570</v>
      </c>
      <c r="C383" s="96">
        <v>42258</v>
      </c>
      <c r="D383" s="78" t="s">
        <v>374</v>
      </c>
      <c r="E383" s="85"/>
      <c r="F383" s="70">
        <v>711000</v>
      </c>
      <c r="G383" s="70">
        <f t="shared" si="18"/>
        <v>142200</v>
      </c>
    </row>
    <row r="384" spans="1:7" ht="31.5">
      <c r="A384" s="84" t="s">
        <v>821</v>
      </c>
      <c r="B384" s="86" t="s">
        <v>571</v>
      </c>
      <c r="C384" s="96">
        <v>42258</v>
      </c>
      <c r="D384" s="78" t="s">
        <v>374</v>
      </c>
      <c r="E384" s="85"/>
      <c r="F384" s="70">
        <v>711000</v>
      </c>
      <c r="G384" s="70">
        <f t="shared" si="18"/>
        <v>142200</v>
      </c>
    </row>
    <row r="385" spans="1:7" ht="31.5">
      <c r="A385" s="84" t="s">
        <v>821</v>
      </c>
      <c r="B385" s="86" t="s">
        <v>572</v>
      </c>
      <c r="C385" s="96">
        <v>42258</v>
      </c>
      <c r="D385" s="78" t="s">
        <v>374</v>
      </c>
      <c r="E385" s="85"/>
      <c r="F385" s="73">
        <v>730000</v>
      </c>
      <c r="G385" s="73">
        <f aca="true" t="shared" si="19" ref="G385:G428">F385*20%</f>
        <v>146000</v>
      </c>
    </row>
    <row r="386" spans="1:7" ht="31.5">
      <c r="A386" s="84" t="s">
        <v>821</v>
      </c>
      <c r="B386" s="86" t="s">
        <v>573</v>
      </c>
      <c r="C386" s="96">
        <v>42258</v>
      </c>
      <c r="D386" s="78" t="s">
        <v>374</v>
      </c>
      <c r="E386" s="85"/>
      <c r="F386" s="73">
        <v>730000</v>
      </c>
      <c r="G386" s="73">
        <f t="shared" si="19"/>
        <v>146000</v>
      </c>
    </row>
    <row r="387" spans="1:7" ht="31.5">
      <c r="A387" s="84" t="s">
        <v>821</v>
      </c>
      <c r="B387" s="86" t="s">
        <v>574</v>
      </c>
      <c r="C387" s="96">
        <v>42258</v>
      </c>
      <c r="D387" s="78" t="s">
        <v>374</v>
      </c>
      <c r="E387" s="85"/>
      <c r="F387" s="73">
        <v>730000</v>
      </c>
      <c r="G387" s="73">
        <f t="shared" si="19"/>
        <v>146000</v>
      </c>
    </row>
    <row r="388" spans="1:7" ht="31.5">
      <c r="A388" s="84" t="s">
        <v>821</v>
      </c>
      <c r="B388" s="86" t="s">
        <v>575</v>
      </c>
      <c r="C388" s="96">
        <v>42258</v>
      </c>
      <c r="D388" s="78" t="s">
        <v>374</v>
      </c>
      <c r="E388" s="85"/>
      <c r="F388" s="70">
        <v>711000</v>
      </c>
      <c r="G388" s="70">
        <f t="shared" si="19"/>
        <v>142200</v>
      </c>
    </row>
    <row r="389" spans="1:7" ht="31.5">
      <c r="A389" s="84" t="s">
        <v>821</v>
      </c>
      <c r="B389" s="86" t="s">
        <v>576</v>
      </c>
      <c r="C389" s="96">
        <v>42258</v>
      </c>
      <c r="D389" s="78" t="s">
        <v>374</v>
      </c>
      <c r="E389" s="85"/>
      <c r="F389" s="70">
        <v>711000</v>
      </c>
      <c r="G389" s="70">
        <f t="shared" si="19"/>
        <v>142200</v>
      </c>
    </row>
    <row r="390" spans="1:7" ht="31.5">
      <c r="A390" s="84" t="s">
        <v>821</v>
      </c>
      <c r="B390" s="86" t="s">
        <v>577</v>
      </c>
      <c r="C390" s="96">
        <v>42258</v>
      </c>
      <c r="D390" s="78" t="s">
        <v>374</v>
      </c>
      <c r="E390" s="85"/>
      <c r="F390" s="70">
        <v>711000</v>
      </c>
      <c r="G390" s="70">
        <f t="shared" si="19"/>
        <v>142200</v>
      </c>
    </row>
    <row r="391" spans="1:7" ht="31.5">
      <c r="A391" s="84" t="s">
        <v>821</v>
      </c>
      <c r="B391" s="86" t="s">
        <v>578</v>
      </c>
      <c r="C391" s="96">
        <v>42258</v>
      </c>
      <c r="D391" s="78" t="s">
        <v>374</v>
      </c>
      <c r="E391" s="85"/>
      <c r="F391" s="70">
        <v>711000</v>
      </c>
      <c r="G391" s="70">
        <f t="shared" si="19"/>
        <v>142200</v>
      </c>
    </row>
    <row r="392" spans="1:7" ht="31.5">
      <c r="A392" s="84" t="s">
        <v>821</v>
      </c>
      <c r="B392" s="86" t="s">
        <v>576</v>
      </c>
      <c r="C392" s="96">
        <v>42258</v>
      </c>
      <c r="D392" s="78" t="s">
        <v>374</v>
      </c>
      <c r="E392" s="85"/>
      <c r="F392" s="70">
        <v>711000</v>
      </c>
      <c r="G392" s="70">
        <f t="shared" si="19"/>
        <v>142200</v>
      </c>
    </row>
    <row r="393" spans="1:7" ht="15.75">
      <c r="A393" s="84"/>
      <c r="B393" s="86"/>
      <c r="C393" s="96"/>
      <c r="D393" s="78"/>
      <c r="E393" s="85"/>
      <c r="F393" s="70"/>
      <c r="G393" s="70"/>
    </row>
    <row r="394" spans="1:7" ht="47.25">
      <c r="A394" s="84"/>
      <c r="B394" s="76" t="s">
        <v>672</v>
      </c>
      <c r="C394" s="88"/>
      <c r="D394" s="78" t="s">
        <v>374</v>
      </c>
      <c r="E394" s="85"/>
      <c r="F394" s="70"/>
      <c r="G394" s="70"/>
    </row>
    <row r="395" spans="1:7" ht="31.5">
      <c r="A395" s="84"/>
      <c r="B395" s="86" t="s">
        <v>628</v>
      </c>
      <c r="C395" s="88">
        <v>41479</v>
      </c>
      <c r="D395" s="78" t="s">
        <v>374</v>
      </c>
      <c r="E395" s="85"/>
      <c r="F395" s="70">
        <v>600000</v>
      </c>
      <c r="G395" s="70">
        <f t="shared" si="19"/>
        <v>120000</v>
      </c>
    </row>
    <row r="396" spans="1:7" ht="31.5">
      <c r="A396" s="84"/>
      <c r="B396" s="86" t="s">
        <v>629</v>
      </c>
      <c r="C396" s="88">
        <v>41479</v>
      </c>
      <c r="D396" s="78" t="s">
        <v>374</v>
      </c>
      <c r="E396" s="85"/>
      <c r="F396" s="70">
        <v>600000</v>
      </c>
      <c r="G396" s="70">
        <f t="shared" si="19"/>
        <v>120000</v>
      </c>
    </row>
    <row r="397" spans="1:7" ht="31.5">
      <c r="A397" s="84"/>
      <c r="B397" s="86" t="s">
        <v>630</v>
      </c>
      <c r="C397" s="88">
        <v>41479</v>
      </c>
      <c r="D397" s="78" t="s">
        <v>374</v>
      </c>
      <c r="E397" s="85"/>
      <c r="F397" s="70">
        <v>600000</v>
      </c>
      <c r="G397" s="70">
        <f t="shared" si="19"/>
        <v>120000</v>
      </c>
    </row>
    <row r="398" spans="1:7" ht="31.5">
      <c r="A398" s="84"/>
      <c r="B398" s="86" t="s">
        <v>631</v>
      </c>
      <c r="C398" s="88">
        <v>41479</v>
      </c>
      <c r="D398" s="78" t="s">
        <v>374</v>
      </c>
      <c r="E398" s="85"/>
      <c r="F398" s="70">
        <v>600000</v>
      </c>
      <c r="G398" s="70">
        <f t="shared" si="19"/>
        <v>120000</v>
      </c>
    </row>
    <row r="399" spans="1:7" ht="31.5">
      <c r="A399" s="84"/>
      <c r="B399" s="86" t="s">
        <v>632</v>
      </c>
      <c r="C399" s="88">
        <v>41479</v>
      </c>
      <c r="D399" s="78" t="s">
        <v>374</v>
      </c>
      <c r="E399" s="85"/>
      <c r="F399" s="70">
        <v>600000</v>
      </c>
      <c r="G399" s="70">
        <f t="shared" si="19"/>
        <v>120000</v>
      </c>
    </row>
    <row r="400" spans="1:7" ht="31.5">
      <c r="A400" s="84"/>
      <c r="B400" s="86" t="s">
        <v>633</v>
      </c>
      <c r="C400" s="88">
        <v>41479</v>
      </c>
      <c r="D400" s="78" t="s">
        <v>374</v>
      </c>
      <c r="E400" s="85"/>
      <c r="F400" s="70">
        <v>600000</v>
      </c>
      <c r="G400" s="70">
        <f t="shared" si="19"/>
        <v>120000</v>
      </c>
    </row>
    <row r="401" spans="1:7" ht="31.5">
      <c r="A401" s="84"/>
      <c r="B401" s="86" t="s">
        <v>634</v>
      </c>
      <c r="C401" s="88">
        <v>41479</v>
      </c>
      <c r="D401" s="78" t="s">
        <v>374</v>
      </c>
      <c r="E401" s="85"/>
      <c r="F401" s="70">
        <v>600000</v>
      </c>
      <c r="G401" s="70">
        <f t="shared" si="19"/>
        <v>120000</v>
      </c>
    </row>
    <row r="402" spans="1:7" ht="31.5">
      <c r="A402" s="84"/>
      <c r="B402" s="86" t="s">
        <v>635</v>
      </c>
      <c r="C402" s="88">
        <v>41479</v>
      </c>
      <c r="D402" s="78" t="s">
        <v>374</v>
      </c>
      <c r="E402" s="85"/>
      <c r="F402" s="70">
        <v>600000</v>
      </c>
      <c r="G402" s="70">
        <f t="shared" si="19"/>
        <v>120000</v>
      </c>
    </row>
    <row r="403" spans="1:7" ht="31.5">
      <c r="A403" s="84"/>
      <c r="B403" s="86" t="s">
        <v>636</v>
      </c>
      <c r="C403" s="88">
        <v>41479</v>
      </c>
      <c r="D403" s="78" t="s">
        <v>374</v>
      </c>
      <c r="E403" s="85"/>
      <c r="F403" s="70">
        <v>600000</v>
      </c>
      <c r="G403" s="70">
        <f t="shared" si="19"/>
        <v>120000</v>
      </c>
    </row>
    <row r="404" spans="1:7" ht="31.5">
      <c r="A404" s="84"/>
      <c r="B404" s="86" t="s">
        <v>637</v>
      </c>
      <c r="C404" s="88">
        <v>41479</v>
      </c>
      <c r="D404" s="78" t="s">
        <v>374</v>
      </c>
      <c r="E404" s="85"/>
      <c r="F404" s="70">
        <v>600000</v>
      </c>
      <c r="G404" s="70">
        <f t="shared" si="19"/>
        <v>120000</v>
      </c>
    </row>
    <row r="405" spans="1:7" ht="31.5">
      <c r="A405" s="84"/>
      <c r="B405" s="86" t="s">
        <v>638</v>
      </c>
      <c r="C405" s="88">
        <v>41479</v>
      </c>
      <c r="D405" s="78" t="s">
        <v>374</v>
      </c>
      <c r="E405" s="85"/>
      <c r="F405" s="70">
        <v>600000</v>
      </c>
      <c r="G405" s="70">
        <f t="shared" si="19"/>
        <v>120000</v>
      </c>
    </row>
    <row r="406" spans="1:7" ht="31.5">
      <c r="A406" s="84"/>
      <c r="B406" s="86" t="s">
        <v>639</v>
      </c>
      <c r="C406" s="88">
        <v>41479</v>
      </c>
      <c r="D406" s="78" t="s">
        <v>374</v>
      </c>
      <c r="E406" s="85"/>
      <c r="F406" s="70">
        <v>600000</v>
      </c>
      <c r="G406" s="70">
        <f t="shared" si="19"/>
        <v>120000</v>
      </c>
    </row>
    <row r="407" spans="1:7" ht="31.5">
      <c r="A407" s="84"/>
      <c r="B407" s="86" t="s">
        <v>640</v>
      </c>
      <c r="C407" s="88">
        <v>41479</v>
      </c>
      <c r="D407" s="78" t="s">
        <v>374</v>
      </c>
      <c r="E407" s="85"/>
      <c r="F407" s="70">
        <v>600000</v>
      </c>
      <c r="G407" s="70">
        <f t="shared" si="19"/>
        <v>120000</v>
      </c>
    </row>
    <row r="408" spans="1:7" ht="31.5">
      <c r="A408" s="84"/>
      <c r="B408" s="86" t="s">
        <v>641</v>
      </c>
      <c r="C408" s="88">
        <v>41479</v>
      </c>
      <c r="D408" s="78" t="s">
        <v>374</v>
      </c>
      <c r="E408" s="85"/>
      <c r="F408" s="70">
        <v>600000</v>
      </c>
      <c r="G408" s="70">
        <f t="shared" si="19"/>
        <v>120000</v>
      </c>
    </row>
    <row r="409" spans="1:7" ht="31.5">
      <c r="A409" s="84"/>
      <c r="B409" s="86" t="s">
        <v>642</v>
      </c>
      <c r="C409" s="88">
        <v>41479</v>
      </c>
      <c r="D409" s="78" t="s">
        <v>374</v>
      </c>
      <c r="E409" s="85"/>
      <c r="F409" s="70">
        <v>600000</v>
      </c>
      <c r="G409" s="70">
        <f t="shared" si="19"/>
        <v>120000</v>
      </c>
    </row>
    <row r="410" spans="1:7" ht="31.5">
      <c r="A410" s="84"/>
      <c r="B410" s="86" t="s">
        <v>640</v>
      </c>
      <c r="C410" s="88">
        <v>41479</v>
      </c>
      <c r="D410" s="78" t="s">
        <v>374</v>
      </c>
      <c r="E410" s="85"/>
      <c r="F410" s="70">
        <v>600000</v>
      </c>
      <c r="G410" s="70">
        <f t="shared" si="19"/>
        <v>120000</v>
      </c>
    </row>
    <row r="411" spans="1:7" ht="15.75">
      <c r="A411" s="84"/>
      <c r="B411" s="86"/>
      <c r="C411" s="88"/>
      <c r="D411" s="78"/>
      <c r="E411" s="85"/>
      <c r="F411" s="70"/>
      <c r="G411" s="70"/>
    </row>
    <row r="412" spans="1:7" ht="47.25">
      <c r="A412" s="84" t="s">
        <v>822</v>
      </c>
      <c r="B412" s="76" t="s">
        <v>643</v>
      </c>
      <c r="C412" s="88">
        <v>41479</v>
      </c>
      <c r="D412" s="78" t="s">
        <v>374</v>
      </c>
      <c r="E412" s="85"/>
      <c r="F412" s="70"/>
      <c r="G412" s="70"/>
    </row>
    <row r="413" spans="1:7" ht="31.5">
      <c r="A413" s="84" t="s">
        <v>822</v>
      </c>
      <c r="B413" s="86" t="s">
        <v>644</v>
      </c>
      <c r="C413" s="88">
        <v>41479</v>
      </c>
      <c r="D413" s="78" t="s">
        <v>374</v>
      </c>
      <c r="E413" s="85"/>
      <c r="F413" s="70">
        <v>527500</v>
      </c>
      <c r="G413" s="70">
        <f t="shared" si="19"/>
        <v>105500</v>
      </c>
    </row>
    <row r="414" spans="1:7" ht="31.5">
      <c r="A414" s="84" t="s">
        <v>822</v>
      </c>
      <c r="B414" s="86" t="s">
        <v>645</v>
      </c>
      <c r="C414" s="88">
        <v>41479</v>
      </c>
      <c r="D414" s="78" t="s">
        <v>374</v>
      </c>
      <c r="E414" s="85"/>
      <c r="F414" s="70">
        <v>527500</v>
      </c>
      <c r="G414" s="70">
        <f t="shared" si="19"/>
        <v>105500</v>
      </c>
    </row>
    <row r="415" spans="1:7" ht="31.5">
      <c r="A415" s="84" t="s">
        <v>822</v>
      </c>
      <c r="B415" s="86" t="s">
        <v>646</v>
      </c>
      <c r="C415" s="88">
        <v>41479</v>
      </c>
      <c r="D415" s="78" t="s">
        <v>374</v>
      </c>
      <c r="E415" s="85"/>
      <c r="F415" s="70">
        <v>527500</v>
      </c>
      <c r="G415" s="70">
        <f t="shared" si="19"/>
        <v>105500</v>
      </c>
    </row>
    <row r="416" spans="1:7" ht="31.5">
      <c r="A416" s="84" t="s">
        <v>822</v>
      </c>
      <c r="B416" s="86" t="s">
        <v>647</v>
      </c>
      <c r="C416" s="88">
        <v>41479</v>
      </c>
      <c r="D416" s="78" t="s">
        <v>374</v>
      </c>
      <c r="E416" s="85"/>
      <c r="F416" s="70">
        <v>527500</v>
      </c>
      <c r="G416" s="70">
        <f t="shared" si="19"/>
        <v>105500</v>
      </c>
    </row>
    <row r="417" spans="1:7" ht="31.5">
      <c r="A417" s="84" t="s">
        <v>822</v>
      </c>
      <c r="B417" s="86" t="s">
        <v>648</v>
      </c>
      <c r="C417" s="88">
        <v>41479</v>
      </c>
      <c r="D417" s="78" t="s">
        <v>374</v>
      </c>
      <c r="E417" s="85"/>
      <c r="F417" s="70">
        <v>527500</v>
      </c>
      <c r="G417" s="70">
        <f t="shared" si="19"/>
        <v>105500</v>
      </c>
    </row>
    <row r="418" spans="1:7" ht="31.5">
      <c r="A418" s="84" t="s">
        <v>822</v>
      </c>
      <c r="B418" s="86" t="s">
        <v>649</v>
      </c>
      <c r="C418" s="88">
        <v>41479</v>
      </c>
      <c r="D418" s="78" t="s">
        <v>374</v>
      </c>
      <c r="E418" s="85"/>
      <c r="F418" s="70">
        <v>527500</v>
      </c>
      <c r="G418" s="70">
        <f t="shared" si="19"/>
        <v>105500</v>
      </c>
    </row>
    <row r="419" spans="1:7" ht="31.5">
      <c r="A419" s="84" t="s">
        <v>822</v>
      </c>
      <c r="B419" s="86" t="s">
        <v>650</v>
      </c>
      <c r="C419" s="88">
        <v>41479</v>
      </c>
      <c r="D419" s="78" t="s">
        <v>374</v>
      </c>
      <c r="E419" s="85"/>
      <c r="F419" s="70">
        <v>527500</v>
      </c>
      <c r="G419" s="70">
        <f t="shared" si="19"/>
        <v>105500</v>
      </c>
    </row>
    <row r="420" spans="1:7" ht="31.5">
      <c r="A420" s="84" t="s">
        <v>822</v>
      </c>
      <c r="B420" s="86" t="s">
        <v>651</v>
      </c>
      <c r="C420" s="88">
        <v>41479</v>
      </c>
      <c r="D420" s="78" t="s">
        <v>374</v>
      </c>
      <c r="E420" s="85"/>
      <c r="F420" s="70">
        <v>527500</v>
      </c>
      <c r="G420" s="70">
        <f t="shared" si="19"/>
        <v>105500</v>
      </c>
    </row>
    <row r="421" spans="1:7" ht="31.5">
      <c r="A421" s="84" t="s">
        <v>822</v>
      </c>
      <c r="B421" s="86" t="s">
        <v>652</v>
      </c>
      <c r="C421" s="88">
        <v>41479</v>
      </c>
      <c r="D421" s="78" t="s">
        <v>374</v>
      </c>
      <c r="E421" s="85"/>
      <c r="F421" s="70">
        <v>527500</v>
      </c>
      <c r="G421" s="70">
        <f t="shared" si="19"/>
        <v>105500</v>
      </c>
    </row>
    <row r="422" spans="1:7" ht="31.5">
      <c r="A422" s="84" t="s">
        <v>822</v>
      </c>
      <c r="B422" s="86" t="s">
        <v>653</v>
      </c>
      <c r="C422" s="88">
        <v>41479</v>
      </c>
      <c r="D422" s="78" t="s">
        <v>374</v>
      </c>
      <c r="E422" s="85"/>
      <c r="F422" s="70">
        <v>527500</v>
      </c>
      <c r="G422" s="70">
        <f t="shared" si="19"/>
        <v>105500</v>
      </c>
    </row>
    <row r="423" spans="1:7" ht="31.5">
      <c r="A423" s="84" t="s">
        <v>822</v>
      </c>
      <c r="B423" s="86" t="s">
        <v>654</v>
      </c>
      <c r="C423" s="88">
        <v>41479</v>
      </c>
      <c r="D423" s="78" t="s">
        <v>374</v>
      </c>
      <c r="E423" s="85"/>
      <c r="F423" s="70">
        <v>527500</v>
      </c>
      <c r="G423" s="70">
        <f t="shared" si="19"/>
        <v>105500</v>
      </c>
    </row>
    <row r="424" spans="1:7" ht="31.5">
      <c r="A424" s="84" t="s">
        <v>822</v>
      </c>
      <c r="B424" s="86" t="s">
        <v>655</v>
      </c>
      <c r="C424" s="88">
        <v>41479</v>
      </c>
      <c r="D424" s="78" t="s">
        <v>374</v>
      </c>
      <c r="E424" s="85"/>
      <c r="F424" s="70">
        <v>527500</v>
      </c>
      <c r="G424" s="70">
        <f t="shared" si="19"/>
        <v>105500</v>
      </c>
    </row>
    <row r="425" spans="1:7" ht="31.5">
      <c r="A425" s="84" t="s">
        <v>822</v>
      </c>
      <c r="B425" s="86" t="s">
        <v>656</v>
      </c>
      <c r="C425" s="88">
        <v>41479</v>
      </c>
      <c r="D425" s="78" t="s">
        <v>374</v>
      </c>
      <c r="E425" s="85"/>
      <c r="F425" s="70">
        <v>527500</v>
      </c>
      <c r="G425" s="70">
        <f t="shared" si="19"/>
        <v>105500</v>
      </c>
    </row>
    <row r="426" spans="1:7" ht="31.5">
      <c r="A426" s="84" t="s">
        <v>822</v>
      </c>
      <c r="B426" s="86" t="s">
        <v>657</v>
      </c>
      <c r="C426" s="88">
        <v>41479</v>
      </c>
      <c r="D426" s="78" t="s">
        <v>374</v>
      </c>
      <c r="E426" s="85"/>
      <c r="F426" s="70">
        <v>527500</v>
      </c>
      <c r="G426" s="70">
        <f t="shared" si="19"/>
        <v>105500</v>
      </c>
    </row>
    <row r="427" spans="1:7" ht="31.5">
      <c r="A427" s="84" t="s">
        <v>822</v>
      </c>
      <c r="B427" s="86" t="s">
        <v>658</v>
      </c>
      <c r="C427" s="88">
        <v>41479</v>
      </c>
      <c r="D427" s="78" t="s">
        <v>374</v>
      </c>
      <c r="E427" s="85"/>
      <c r="F427" s="70">
        <v>527500</v>
      </c>
      <c r="G427" s="70">
        <f t="shared" si="19"/>
        <v>105500</v>
      </c>
    </row>
    <row r="428" spans="1:7" ht="31.5">
      <c r="A428" s="84" t="s">
        <v>822</v>
      </c>
      <c r="B428" s="86" t="s">
        <v>656</v>
      </c>
      <c r="C428" s="88">
        <v>41479</v>
      </c>
      <c r="D428" s="78" t="s">
        <v>374</v>
      </c>
      <c r="E428" s="85"/>
      <c r="F428" s="70">
        <v>527500</v>
      </c>
      <c r="G428" s="70">
        <f t="shared" si="19"/>
        <v>105500</v>
      </c>
    </row>
    <row r="429" spans="1:7" ht="15.75">
      <c r="A429" s="84"/>
      <c r="B429" s="86"/>
      <c r="C429" s="88"/>
      <c r="D429" s="78"/>
      <c r="E429" s="85"/>
      <c r="F429" s="70"/>
      <c r="G429" s="70"/>
    </row>
    <row r="430" spans="1:7" ht="31.5">
      <c r="A430" s="84"/>
      <c r="B430" s="76" t="s">
        <v>746</v>
      </c>
      <c r="C430" s="88"/>
      <c r="D430" s="78"/>
      <c r="E430" s="85"/>
      <c r="F430" s="70"/>
      <c r="G430" s="70"/>
    </row>
    <row r="431" spans="1:7" ht="15.75">
      <c r="A431" s="84"/>
      <c r="B431" s="104" t="s">
        <v>695</v>
      </c>
      <c r="C431" s="88">
        <v>42193</v>
      </c>
      <c r="D431" s="78" t="s">
        <v>374</v>
      </c>
      <c r="E431" s="85"/>
      <c r="F431" s="70">
        <v>2000000</v>
      </c>
      <c r="G431" s="70">
        <f aca="true" t="shared" si="20" ref="G431:G482">F431*20%</f>
        <v>400000</v>
      </c>
    </row>
    <row r="432" spans="1:7" ht="15.75">
      <c r="A432" s="84"/>
      <c r="B432" s="104" t="s">
        <v>696</v>
      </c>
      <c r="C432" s="88">
        <v>42193</v>
      </c>
      <c r="D432" s="78" t="s">
        <v>374</v>
      </c>
      <c r="E432" s="85"/>
      <c r="F432" s="70">
        <v>2000000</v>
      </c>
      <c r="G432" s="70">
        <f t="shared" si="20"/>
        <v>400000</v>
      </c>
    </row>
    <row r="433" spans="1:7" ht="15.75">
      <c r="A433" s="84"/>
      <c r="B433" s="104" t="s">
        <v>697</v>
      </c>
      <c r="C433" s="88">
        <v>42193</v>
      </c>
      <c r="D433" s="78" t="s">
        <v>374</v>
      </c>
      <c r="E433" s="85"/>
      <c r="F433" s="70">
        <v>2000000</v>
      </c>
      <c r="G433" s="70">
        <f t="shared" si="20"/>
        <v>400000</v>
      </c>
    </row>
    <row r="434" spans="1:7" ht="15.75">
      <c r="A434" s="84"/>
      <c r="B434" s="104" t="s">
        <v>698</v>
      </c>
      <c r="C434" s="88">
        <v>42193</v>
      </c>
      <c r="D434" s="78" t="s">
        <v>374</v>
      </c>
      <c r="E434" s="85"/>
      <c r="F434" s="70">
        <v>2000000</v>
      </c>
      <c r="G434" s="70">
        <f t="shared" si="20"/>
        <v>400000</v>
      </c>
    </row>
    <row r="435" spans="1:7" ht="15.75">
      <c r="A435" s="84"/>
      <c r="B435" s="104" t="s">
        <v>699</v>
      </c>
      <c r="C435" s="88">
        <v>42193</v>
      </c>
      <c r="D435" s="78" t="s">
        <v>374</v>
      </c>
      <c r="E435" s="85"/>
      <c r="F435" s="70">
        <v>2000000</v>
      </c>
      <c r="G435" s="70">
        <f t="shared" si="20"/>
        <v>400000</v>
      </c>
    </row>
    <row r="436" spans="1:7" ht="15.75">
      <c r="A436" s="84"/>
      <c r="B436" s="104" t="s">
        <v>700</v>
      </c>
      <c r="C436" s="88">
        <v>42193</v>
      </c>
      <c r="D436" s="78" t="s">
        <v>374</v>
      </c>
      <c r="E436" s="85"/>
      <c r="F436" s="70">
        <v>2000000</v>
      </c>
      <c r="G436" s="70">
        <f t="shared" si="20"/>
        <v>400000</v>
      </c>
    </row>
    <row r="437" spans="1:7" ht="15.75">
      <c r="A437" s="84"/>
      <c r="B437" s="104" t="s">
        <v>701</v>
      </c>
      <c r="C437" s="88">
        <v>42193</v>
      </c>
      <c r="D437" s="78" t="s">
        <v>374</v>
      </c>
      <c r="E437" s="85"/>
      <c r="F437" s="70">
        <v>2000000</v>
      </c>
      <c r="G437" s="70">
        <f t="shared" si="20"/>
        <v>400000</v>
      </c>
    </row>
    <row r="438" spans="1:7" ht="15.75">
      <c r="A438" s="84"/>
      <c r="B438" s="104" t="s">
        <v>702</v>
      </c>
      <c r="C438" s="88">
        <v>42193</v>
      </c>
      <c r="D438" s="78" t="s">
        <v>374</v>
      </c>
      <c r="E438" s="85"/>
      <c r="F438" s="70">
        <v>2000000</v>
      </c>
      <c r="G438" s="70">
        <f t="shared" si="20"/>
        <v>400000</v>
      </c>
    </row>
    <row r="439" spans="1:7" ht="15.75">
      <c r="A439" s="84"/>
      <c r="B439" s="104" t="s">
        <v>703</v>
      </c>
      <c r="C439" s="88">
        <v>42193</v>
      </c>
      <c r="D439" s="78" t="s">
        <v>374</v>
      </c>
      <c r="E439" s="85"/>
      <c r="F439" s="70">
        <v>2000000</v>
      </c>
      <c r="G439" s="70">
        <f t="shared" si="20"/>
        <v>400000</v>
      </c>
    </row>
    <row r="440" spans="1:7" ht="15.75">
      <c r="A440" s="84"/>
      <c r="B440" s="104" t="s">
        <v>704</v>
      </c>
      <c r="C440" s="88">
        <v>42193</v>
      </c>
      <c r="D440" s="78" t="s">
        <v>374</v>
      </c>
      <c r="E440" s="85"/>
      <c r="F440" s="70">
        <v>2000000</v>
      </c>
      <c r="G440" s="70">
        <f t="shared" si="20"/>
        <v>400000</v>
      </c>
    </row>
    <row r="441" spans="1:7" ht="15.75">
      <c r="A441" s="84"/>
      <c r="B441" s="104" t="s">
        <v>705</v>
      </c>
      <c r="C441" s="88">
        <v>42193</v>
      </c>
      <c r="D441" s="78" t="s">
        <v>374</v>
      </c>
      <c r="E441" s="85"/>
      <c r="F441" s="70">
        <v>2000000</v>
      </c>
      <c r="G441" s="70">
        <f t="shared" si="20"/>
        <v>400000</v>
      </c>
    </row>
    <row r="442" spans="1:7" ht="15.75">
      <c r="A442" s="84"/>
      <c r="B442" s="104" t="s">
        <v>706</v>
      </c>
      <c r="C442" s="88">
        <v>42193</v>
      </c>
      <c r="D442" s="78" t="s">
        <v>374</v>
      </c>
      <c r="E442" s="85"/>
      <c r="F442" s="70">
        <v>2000000</v>
      </c>
      <c r="G442" s="70">
        <f t="shared" si="20"/>
        <v>400000</v>
      </c>
    </row>
    <row r="443" spans="1:7" ht="15.75">
      <c r="A443" s="84"/>
      <c r="B443" s="104" t="s">
        <v>702</v>
      </c>
      <c r="C443" s="88">
        <v>42193</v>
      </c>
      <c r="D443" s="78" t="s">
        <v>374</v>
      </c>
      <c r="E443" s="85"/>
      <c r="F443" s="70">
        <v>2000000</v>
      </c>
      <c r="G443" s="70">
        <f t="shared" si="20"/>
        <v>400000</v>
      </c>
    </row>
    <row r="444" spans="1:7" ht="15.75">
      <c r="A444" s="84"/>
      <c r="B444" s="104" t="s">
        <v>707</v>
      </c>
      <c r="C444" s="88">
        <v>42193</v>
      </c>
      <c r="D444" s="78" t="s">
        <v>374</v>
      </c>
      <c r="E444" s="85"/>
      <c r="F444" s="70">
        <v>2000000</v>
      </c>
      <c r="G444" s="70">
        <f t="shared" si="20"/>
        <v>400000</v>
      </c>
    </row>
    <row r="445" spans="1:7" ht="15.75">
      <c r="A445" s="84"/>
      <c r="B445" s="104" t="s">
        <v>708</v>
      </c>
      <c r="C445" s="88">
        <v>42193</v>
      </c>
      <c r="D445" s="78" t="s">
        <v>374</v>
      </c>
      <c r="E445" s="85"/>
      <c r="F445" s="70">
        <v>2000000</v>
      </c>
      <c r="G445" s="70">
        <f t="shared" si="20"/>
        <v>400000</v>
      </c>
    </row>
    <row r="446" spans="1:7" ht="15.75">
      <c r="A446" s="84"/>
      <c r="B446" s="104" t="s">
        <v>709</v>
      </c>
      <c r="C446" s="88">
        <v>42193</v>
      </c>
      <c r="D446" s="78" t="s">
        <v>374</v>
      </c>
      <c r="E446" s="85"/>
      <c r="F446" s="70">
        <v>2000000</v>
      </c>
      <c r="G446" s="70">
        <f t="shared" si="20"/>
        <v>400000</v>
      </c>
    </row>
    <row r="447" spans="1:7" ht="15.75">
      <c r="A447" s="84"/>
      <c r="B447" s="104" t="s">
        <v>710</v>
      </c>
      <c r="C447" s="88">
        <v>42193</v>
      </c>
      <c r="D447" s="78" t="s">
        <v>374</v>
      </c>
      <c r="E447" s="85"/>
      <c r="F447" s="70">
        <v>2000000</v>
      </c>
      <c r="G447" s="70">
        <f t="shared" si="20"/>
        <v>400000</v>
      </c>
    </row>
    <row r="448" spans="1:7" ht="15.75">
      <c r="A448" s="84"/>
      <c r="B448" s="104" t="s">
        <v>711</v>
      </c>
      <c r="C448" s="88">
        <v>42193</v>
      </c>
      <c r="D448" s="78" t="s">
        <v>374</v>
      </c>
      <c r="E448" s="85"/>
      <c r="F448" s="70">
        <v>2000000</v>
      </c>
      <c r="G448" s="70">
        <f t="shared" si="20"/>
        <v>400000</v>
      </c>
    </row>
    <row r="449" spans="1:7" ht="15.75">
      <c r="A449" s="84"/>
      <c r="B449" s="104" t="s">
        <v>712</v>
      </c>
      <c r="C449" s="88">
        <v>42193</v>
      </c>
      <c r="D449" s="78" t="s">
        <v>374</v>
      </c>
      <c r="E449" s="85"/>
      <c r="F449" s="70">
        <v>2000000</v>
      </c>
      <c r="G449" s="70">
        <f t="shared" si="20"/>
        <v>400000</v>
      </c>
    </row>
    <row r="450" spans="1:7" ht="15.75">
      <c r="A450" s="84"/>
      <c r="B450" s="104" t="s">
        <v>713</v>
      </c>
      <c r="C450" s="88">
        <v>42193</v>
      </c>
      <c r="D450" s="78" t="s">
        <v>374</v>
      </c>
      <c r="E450" s="85"/>
      <c r="F450" s="70">
        <v>2000000</v>
      </c>
      <c r="G450" s="70">
        <f t="shared" si="20"/>
        <v>400000</v>
      </c>
    </row>
    <row r="451" spans="1:7" ht="15.75">
      <c r="A451" s="84"/>
      <c r="B451" s="104" t="s">
        <v>714</v>
      </c>
      <c r="C451" s="88">
        <v>42193</v>
      </c>
      <c r="D451" s="78" t="s">
        <v>374</v>
      </c>
      <c r="E451" s="85"/>
      <c r="F451" s="70">
        <v>2000000</v>
      </c>
      <c r="G451" s="70">
        <f t="shared" si="20"/>
        <v>400000</v>
      </c>
    </row>
    <row r="452" spans="1:7" ht="15.75">
      <c r="A452" s="84"/>
      <c r="B452" s="104" t="s">
        <v>715</v>
      </c>
      <c r="C452" s="88">
        <v>42193</v>
      </c>
      <c r="D452" s="78" t="s">
        <v>374</v>
      </c>
      <c r="E452" s="85"/>
      <c r="F452" s="70">
        <v>2000000</v>
      </c>
      <c r="G452" s="70">
        <f t="shared" si="20"/>
        <v>400000</v>
      </c>
    </row>
    <row r="453" spans="1:7" ht="15.75">
      <c r="A453" s="84"/>
      <c r="B453" s="104" t="s">
        <v>716</v>
      </c>
      <c r="C453" s="88">
        <v>42193</v>
      </c>
      <c r="D453" s="78" t="s">
        <v>374</v>
      </c>
      <c r="E453" s="85"/>
      <c r="F453" s="70">
        <v>2000000</v>
      </c>
      <c r="G453" s="70">
        <f t="shared" si="20"/>
        <v>400000</v>
      </c>
    </row>
    <row r="454" spans="1:7" ht="15.75">
      <c r="A454" s="84"/>
      <c r="B454" s="104" t="s">
        <v>717</v>
      </c>
      <c r="C454" s="88">
        <v>42193</v>
      </c>
      <c r="D454" s="78" t="s">
        <v>374</v>
      </c>
      <c r="E454" s="85"/>
      <c r="F454" s="70">
        <v>2000000</v>
      </c>
      <c r="G454" s="70">
        <f t="shared" si="20"/>
        <v>400000</v>
      </c>
    </row>
    <row r="455" spans="1:7" ht="15.75">
      <c r="A455" s="84"/>
      <c r="B455" s="104" t="s">
        <v>718</v>
      </c>
      <c r="C455" s="88">
        <v>42193</v>
      </c>
      <c r="D455" s="78" t="s">
        <v>374</v>
      </c>
      <c r="E455" s="85"/>
      <c r="F455" s="70">
        <v>2000000</v>
      </c>
      <c r="G455" s="70">
        <f t="shared" si="20"/>
        <v>400000</v>
      </c>
    </row>
    <row r="456" spans="1:7" ht="15.75">
      <c r="A456" s="84"/>
      <c r="B456" s="104" t="s">
        <v>719</v>
      </c>
      <c r="C456" s="88">
        <v>42193</v>
      </c>
      <c r="D456" s="78" t="s">
        <v>374</v>
      </c>
      <c r="E456" s="85"/>
      <c r="F456" s="70">
        <v>2000000</v>
      </c>
      <c r="G456" s="70">
        <f t="shared" si="20"/>
        <v>400000</v>
      </c>
    </row>
    <row r="457" spans="1:7" ht="15.75">
      <c r="A457" s="84"/>
      <c r="B457" s="104" t="s">
        <v>720</v>
      </c>
      <c r="C457" s="88">
        <v>42193</v>
      </c>
      <c r="D457" s="78" t="s">
        <v>374</v>
      </c>
      <c r="E457" s="85"/>
      <c r="F457" s="70">
        <v>2000000</v>
      </c>
      <c r="G457" s="70">
        <f t="shared" si="20"/>
        <v>400000</v>
      </c>
    </row>
    <row r="458" spans="1:7" ht="15.75">
      <c r="A458" s="84"/>
      <c r="B458" s="104" t="s">
        <v>721</v>
      </c>
      <c r="C458" s="88">
        <v>42193</v>
      </c>
      <c r="D458" s="78" t="s">
        <v>374</v>
      </c>
      <c r="E458" s="85"/>
      <c r="F458" s="70">
        <v>2000000</v>
      </c>
      <c r="G458" s="70">
        <f t="shared" si="20"/>
        <v>400000</v>
      </c>
    </row>
    <row r="459" spans="1:7" ht="15.75">
      <c r="A459" s="84"/>
      <c r="B459" s="104" t="s">
        <v>722</v>
      </c>
      <c r="C459" s="88">
        <v>42193</v>
      </c>
      <c r="D459" s="78" t="s">
        <v>374</v>
      </c>
      <c r="E459" s="85"/>
      <c r="F459" s="70">
        <v>2000000</v>
      </c>
      <c r="G459" s="70">
        <f t="shared" si="20"/>
        <v>400000</v>
      </c>
    </row>
    <row r="460" spans="1:7" ht="15.75">
      <c r="A460" s="84"/>
      <c r="B460" s="104" t="s">
        <v>723</v>
      </c>
      <c r="C460" s="88">
        <v>42193</v>
      </c>
      <c r="D460" s="78" t="s">
        <v>374</v>
      </c>
      <c r="E460" s="85"/>
      <c r="F460" s="70">
        <v>2000000</v>
      </c>
      <c r="G460" s="70">
        <f t="shared" si="20"/>
        <v>400000</v>
      </c>
    </row>
    <row r="461" spans="1:7" ht="15.75">
      <c r="A461" s="84"/>
      <c r="B461" s="104" t="s">
        <v>724</v>
      </c>
      <c r="C461" s="88">
        <v>42193</v>
      </c>
      <c r="D461" s="78" t="s">
        <v>374</v>
      </c>
      <c r="E461" s="85"/>
      <c r="F461" s="70">
        <v>2000000</v>
      </c>
      <c r="G461" s="70">
        <f t="shared" si="20"/>
        <v>400000</v>
      </c>
    </row>
    <row r="462" spans="1:7" ht="15.75">
      <c r="A462" s="84"/>
      <c r="B462" s="104" t="s">
        <v>725</v>
      </c>
      <c r="C462" s="88">
        <v>42193</v>
      </c>
      <c r="D462" s="78" t="s">
        <v>374</v>
      </c>
      <c r="E462" s="85"/>
      <c r="F462" s="70">
        <v>2000000</v>
      </c>
      <c r="G462" s="70">
        <f t="shared" si="20"/>
        <v>400000</v>
      </c>
    </row>
    <row r="463" spans="1:7" ht="15.75">
      <c r="A463" s="84"/>
      <c r="B463" s="104" t="s">
        <v>726</v>
      </c>
      <c r="C463" s="88">
        <v>42193</v>
      </c>
      <c r="D463" s="78" t="s">
        <v>374</v>
      </c>
      <c r="E463" s="85"/>
      <c r="F463" s="70">
        <v>2000000</v>
      </c>
      <c r="G463" s="70">
        <f t="shared" si="20"/>
        <v>400000</v>
      </c>
    </row>
    <row r="464" spans="1:7" ht="15.75">
      <c r="A464" s="84"/>
      <c r="B464" s="104" t="s">
        <v>727</v>
      </c>
      <c r="C464" s="88">
        <v>42193</v>
      </c>
      <c r="D464" s="78" t="s">
        <v>374</v>
      </c>
      <c r="E464" s="85"/>
      <c r="F464" s="70">
        <v>2000000</v>
      </c>
      <c r="G464" s="70">
        <f t="shared" si="20"/>
        <v>400000</v>
      </c>
    </row>
    <row r="465" spans="1:7" ht="15.75">
      <c r="A465" s="84"/>
      <c r="B465" s="104" t="s">
        <v>728</v>
      </c>
      <c r="C465" s="88">
        <v>42193</v>
      </c>
      <c r="D465" s="78" t="s">
        <v>374</v>
      </c>
      <c r="E465" s="85"/>
      <c r="F465" s="70">
        <v>2000000</v>
      </c>
      <c r="G465" s="70">
        <f t="shared" si="20"/>
        <v>400000</v>
      </c>
    </row>
    <row r="466" spans="1:7" ht="15.75">
      <c r="A466" s="84"/>
      <c r="B466" s="104" t="s">
        <v>729</v>
      </c>
      <c r="C466" s="88">
        <v>42193</v>
      </c>
      <c r="D466" s="78" t="s">
        <v>374</v>
      </c>
      <c r="E466" s="85"/>
      <c r="F466" s="70">
        <v>2000000</v>
      </c>
      <c r="G466" s="70">
        <f t="shared" si="20"/>
        <v>400000</v>
      </c>
    </row>
    <row r="467" spans="1:7" ht="15.75">
      <c r="A467" s="84"/>
      <c r="B467" s="104" t="s">
        <v>730</v>
      </c>
      <c r="C467" s="88">
        <v>42193</v>
      </c>
      <c r="D467" s="78" t="s">
        <v>374</v>
      </c>
      <c r="E467" s="85"/>
      <c r="F467" s="70">
        <v>2000000</v>
      </c>
      <c r="G467" s="70">
        <f t="shared" si="20"/>
        <v>400000</v>
      </c>
    </row>
    <row r="468" spans="1:7" ht="15.75">
      <c r="A468" s="84"/>
      <c r="B468" s="104" t="s">
        <v>731</v>
      </c>
      <c r="C468" s="88">
        <v>42193</v>
      </c>
      <c r="D468" s="78" t="s">
        <v>374</v>
      </c>
      <c r="E468" s="85"/>
      <c r="F468" s="70">
        <v>2000000</v>
      </c>
      <c r="G468" s="70">
        <f t="shared" si="20"/>
        <v>400000</v>
      </c>
    </row>
    <row r="469" spans="1:7" ht="15.75">
      <c r="A469" s="84"/>
      <c r="B469" s="104" t="s">
        <v>732</v>
      </c>
      <c r="C469" s="88">
        <v>42193</v>
      </c>
      <c r="D469" s="78" t="s">
        <v>374</v>
      </c>
      <c r="E469" s="85"/>
      <c r="F469" s="70">
        <v>2000000</v>
      </c>
      <c r="G469" s="70">
        <f t="shared" si="20"/>
        <v>400000</v>
      </c>
    </row>
    <row r="470" spans="1:7" ht="15.75">
      <c r="A470" s="84"/>
      <c r="B470" s="104" t="s">
        <v>733</v>
      </c>
      <c r="C470" s="88">
        <v>42193</v>
      </c>
      <c r="D470" s="78" t="s">
        <v>374</v>
      </c>
      <c r="E470" s="85"/>
      <c r="F470" s="70">
        <v>2000000</v>
      </c>
      <c r="G470" s="70">
        <f t="shared" si="20"/>
        <v>400000</v>
      </c>
    </row>
    <row r="471" spans="1:7" ht="15.75">
      <c r="A471" s="84"/>
      <c r="B471" s="104" t="s">
        <v>734</v>
      </c>
      <c r="C471" s="88">
        <v>42193</v>
      </c>
      <c r="D471" s="78" t="s">
        <v>374</v>
      </c>
      <c r="E471" s="85"/>
      <c r="F471" s="70">
        <v>2000000</v>
      </c>
      <c r="G471" s="70">
        <f t="shared" si="20"/>
        <v>400000</v>
      </c>
    </row>
    <row r="472" spans="1:7" ht="15.75">
      <c r="A472" s="84"/>
      <c r="B472" s="104" t="s">
        <v>735</v>
      </c>
      <c r="C472" s="88">
        <v>42193</v>
      </c>
      <c r="D472" s="78" t="s">
        <v>374</v>
      </c>
      <c r="E472" s="85"/>
      <c r="F472" s="70">
        <v>2000000</v>
      </c>
      <c r="G472" s="70">
        <f t="shared" si="20"/>
        <v>400000</v>
      </c>
    </row>
    <row r="473" spans="1:7" ht="15.75">
      <c r="A473" s="84"/>
      <c r="B473" s="104" t="s">
        <v>736</v>
      </c>
      <c r="C473" s="88">
        <v>42193</v>
      </c>
      <c r="D473" s="78" t="s">
        <v>374</v>
      </c>
      <c r="E473" s="85"/>
      <c r="F473" s="70">
        <v>2000000</v>
      </c>
      <c r="G473" s="70">
        <f t="shared" si="20"/>
        <v>400000</v>
      </c>
    </row>
    <row r="474" spans="1:7" ht="15.75">
      <c r="A474" s="84"/>
      <c r="B474" s="104" t="s">
        <v>737</v>
      </c>
      <c r="C474" s="88">
        <v>42193</v>
      </c>
      <c r="D474" s="78" t="s">
        <v>374</v>
      </c>
      <c r="E474" s="85"/>
      <c r="F474" s="70">
        <v>2000000</v>
      </c>
      <c r="G474" s="70">
        <f t="shared" si="20"/>
        <v>400000</v>
      </c>
    </row>
    <row r="475" spans="1:7" ht="15.75">
      <c r="A475" s="84"/>
      <c r="B475" s="104" t="s">
        <v>738</v>
      </c>
      <c r="C475" s="88">
        <v>42193</v>
      </c>
      <c r="D475" s="78" t="s">
        <v>374</v>
      </c>
      <c r="E475" s="85"/>
      <c r="F475" s="70">
        <v>2000000</v>
      </c>
      <c r="G475" s="70">
        <f t="shared" si="20"/>
        <v>400000</v>
      </c>
    </row>
    <row r="476" spans="1:7" ht="15.75">
      <c r="A476" s="84"/>
      <c r="B476" s="104" t="s">
        <v>739</v>
      </c>
      <c r="C476" s="88">
        <v>42193</v>
      </c>
      <c r="D476" s="78" t="s">
        <v>374</v>
      </c>
      <c r="E476" s="85"/>
      <c r="F476" s="70">
        <v>2000000</v>
      </c>
      <c r="G476" s="70">
        <f t="shared" si="20"/>
        <v>400000</v>
      </c>
    </row>
    <row r="477" spans="1:7" ht="15.75">
      <c r="A477" s="84"/>
      <c r="B477" s="104" t="s">
        <v>740</v>
      </c>
      <c r="C477" s="88">
        <v>42193</v>
      </c>
      <c r="D477" s="78" t="s">
        <v>374</v>
      </c>
      <c r="E477" s="85"/>
      <c r="F477" s="70">
        <v>2000000</v>
      </c>
      <c r="G477" s="70">
        <f t="shared" si="20"/>
        <v>400000</v>
      </c>
    </row>
    <row r="478" spans="1:7" ht="15.75">
      <c r="A478" s="84"/>
      <c r="B478" s="104" t="s">
        <v>741</v>
      </c>
      <c r="C478" s="88">
        <v>42193</v>
      </c>
      <c r="D478" s="78" t="s">
        <v>374</v>
      </c>
      <c r="E478" s="85"/>
      <c r="F478" s="70">
        <v>2000000</v>
      </c>
      <c r="G478" s="70">
        <f t="shared" si="20"/>
        <v>400000</v>
      </c>
    </row>
    <row r="479" spans="1:7" ht="15.75">
      <c r="A479" s="84"/>
      <c r="B479" s="104" t="s">
        <v>742</v>
      </c>
      <c r="C479" s="88">
        <v>42193</v>
      </c>
      <c r="D479" s="78" t="s">
        <v>374</v>
      </c>
      <c r="E479" s="85"/>
      <c r="F479" s="70">
        <v>2000000</v>
      </c>
      <c r="G479" s="70">
        <f t="shared" si="20"/>
        <v>400000</v>
      </c>
    </row>
    <row r="480" spans="1:7" ht="15.75">
      <c r="A480" s="84"/>
      <c r="B480" s="104" t="s">
        <v>743</v>
      </c>
      <c r="C480" s="88">
        <v>42193</v>
      </c>
      <c r="D480" s="78" t="s">
        <v>374</v>
      </c>
      <c r="E480" s="85"/>
      <c r="F480" s="70">
        <v>2000000</v>
      </c>
      <c r="G480" s="70">
        <f t="shared" si="20"/>
        <v>400000</v>
      </c>
    </row>
    <row r="481" spans="1:7" ht="15.75">
      <c r="A481" s="84"/>
      <c r="B481" s="104" t="s">
        <v>744</v>
      </c>
      <c r="C481" s="88">
        <v>42193</v>
      </c>
      <c r="D481" s="78" t="s">
        <v>374</v>
      </c>
      <c r="E481" s="85"/>
      <c r="F481" s="70">
        <v>2000000</v>
      </c>
      <c r="G481" s="70">
        <f t="shared" si="20"/>
        <v>400000</v>
      </c>
    </row>
    <row r="482" spans="1:7" ht="15.75">
      <c r="A482" s="84"/>
      <c r="B482" s="104" t="s">
        <v>745</v>
      </c>
      <c r="C482" s="88">
        <v>42193</v>
      </c>
      <c r="D482" s="78" t="s">
        <v>374</v>
      </c>
      <c r="E482" s="85"/>
      <c r="F482" s="70">
        <v>2000000</v>
      </c>
      <c r="G482" s="70">
        <f t="shared" si="20"/>
        <v>400000</v>
      </c>
    </row>
    <row r="483" spans="1:7" ht="15.75">
      <c r="A483" s="84"/>
      <c r="B483" s="104"/>
      <c r="C483" s="88"/>
      <c r="D483" s="78"/>
      <c r="E483" s="85"/>
      <c r="F483" s="70"/>
      <c r="G483" s="70"/>
    </row>
    <row r="484" spans="1:7" ht="15.75">
      <c r="A484" s="84"/>
      <c r="B484" s="105" t="s">
        <v>840</v>
      </c>
      <c r="C484" s="88"/>
      <c r="D484" s="78"/>
      <c r="E484" s="85"/>
      <c r="F484" s="70"/>
      <c r="G484" s="70"/>
    </row>
    <row r="485" spans="1:7" ht="31.5">
      <c r="A485" s="17">
        <v>215001</v>
      </c>
      <c r="B485" s="101" t="s">
        <v>838</v>
      </c>
      <c r="C485" s="88">
        <v>42296</v>
      </c>
      <c r="D485" s="102" t="s">
        <v>836</v>
      </c>
      <c r="E485" s="31"/>
      <c r="F485" s="72">
        <v>1282600</v>
      </c>
      <c r="G485" s="70">
        <f>F485*20%</f>
        <v>256520</v>
      </c>
    </row>
    <row r="486" spans="1:7" ht="31.5">
      <c r="A486" s="17">
        <v>215001</v>
      </c>
      <c r="B486" s="101" t="s">
        <v>837</v>
      </c>
      <c r="C486" s="88">
        <v>42270</v>
      </c>
      <c r="D486" s="102" t="s">
        <v>836</v>
      </c>
      <c r="E486" s="31"/>
      <c r="F486" s="72">
        <v>1296916</v>
      </c>
      <c r="G486" s="70">
        <f>F486*20%</f>
        <v>259383.2</v>
      </c>
    </row>
    <row r="487" spans="1:7" ht="15.75">
      <c r="A487" s="17"/>
      <c r="B487" s="101" t="s">
        <v>839</v>
      </c>
      <c r="C487" s="88">
        <v>42328</v>
      </c>
      <c r="D487" s="102" t="s">
        <v>836</v>
      </c>
      <c r="E487" s="31"/>
      <c r="F487" s="72">
        <v>500000</v>
      </c>
      <c r="G487" s="70">
        <f>F487*20%</f>
        <v>100000</v>
      </c>
    </row>
    <row r="489" spans="2:7" ht="21" customHeight="1">
      <c r="B489" s="67" t="s">
        <v>843</v>
      </c>
      <c r="E489" s="22"/>
      <c r="F489" s="100" t="s">
        <v>835</v>
      </c>
      <c r="G489" s="8" t="s">
        <v>842</v>
      </c>
    </row>
    <row r="492" spans="2:8" ht="15">
      <c r="B492" s="222" t="s">
        <v>833</v>
      </c>
      <c r="C492" s="222"/>
      <c r="D492" s="8"/>
      <c r="E492" s="8"/>
      <c r="F492" s="8"/>
      <c r="G492" s="8" t="s">
        <v>841</v>
      </c>
      <c r="H492" s="8"/>
    </row>
    <row r="493" spans="2:8" ht="15">
      <c r="B493" s="223" t="s">
        <v>834</v>
      </c>
      <c r="C493" s="223"/>
      <c r="D493" s="8"/>
      <c r="E493" s="8"/>
      <c r="F493" s="8"/>
      <c r="G493" s="8"/>
      <c r="H493" s="8"/>
    </row>
  </sheetData>
  <sheetProtection/>
  <mergeCells count="6">
    <mergeCell ref="B492:C492"/>
    <mergeCell ref="B493:C493"/>
    <mergeCell ref="A2:H2"/>
    <mergeCell ref="A3:H3"/>
    <mergeCell ref="A4:H4"/>
    <mergeCell ref="A5:H5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8" sqref="F108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7"/>
  <sheetViews>
    <sheetView zoomScalePageLayoutView="0" workbookViewId="0" topLeftCell="A448">
      <selection activeCell="F497" sqref="F497"/>
    </sheetView>
  </sheetViews>
  <sheetFormatPr defaultColWidth="8.88671875" defaultRowHeight="15"/>
  <cols>
    <col min="1" max="1" width="16.88671875" style="109" customWidth="1"/>
    <col min="2" max="2" width="34.99609375" style="109" customWidth="1"/>
    <col min="3" max="3" width="16.10546875" style="109" customWidth="1"/>
    <col min="4" max="4" width="10.4453125" style="109" customWidth="1"/>
    <col min="5" max="5" width="13.88671875" style="115" customWidth="1"/>
    <col min="6" max="6" width="15.21484375" style="109" customWidth="1"/>
    <col min="7" max="7" width="13.6640625" style="109" customWidth="1"/>
    <col min="8" max="8" width="9.6640625" style="109" customWidth="1"/>
    <col min="9" max="9" width="0.10546875" style="109" customWidth="1"/>
    <col min="10" max="11" width="8.88671875" style="109" hidden="1" customWidth="1"/>
    <col min="12" max="16384" width="8.88671875" style="109" customWidth="1"/>
  </cols>
  <sheetData>
    <row r="1" spans="1:8" ht="12.75">
      <c r="A1" s="106"/>
      <c r="B1" s="107"/>
      <c r="C1" s="107"/>
      <c r="D1" s="107"/>
      <c r="E1" s="108"/>
      <c r="F1" s="107"/>
      <c r="G1" s="107"/>
      <c r="H1" s="107"/>
    </row>
    <row r="2" spans="1:8" ht="12.75">
      <c r="A2" s="226" t="s">
        <v>347</v>
      </c>
      <c r="B2" s="226"/>
      <c r="C2" s="226"/>
      <c r="D2" s="226"/>
      <c r="E2" s="226"/>
      <c r="F2" s="226"/>
      <c r="G2" s="226"/>
      <c r="H2" s="226"/>
    </row>
    <row r="3" spans="1:8" ht="12.75">
      <c r="A3" s="226" t="s">
        <v>348</v>
      </c>
      <c r="B3" s="226"/>
      <c r="C3" s="226"/>
      <c r="D3" s="226"/>
      <c r="E3" s="226"/>
      <c r="F3" s="226"/>
      <c r="G3" s="226"/>
      <c r="H3" s="226"/>
    </row>
    <row r="4" spans="1:8" ht="12.75">
      <c r="A4" s="226" t="s">
        <v>349</v>
      </c>
      <c r="B4" s="226"/>
      <c r="C4" s="226"/>
      <c r="D4" s="226"/>
      <c r="E4" s="226"/>
      <c r="F4" s="226"/>
      <c r="G4" s="226"/>
      <c r="H4" s="226"/>
    </row>
    <row r="5" spans="1:8" ht="18.75" customHeight="1">
      <c r="A5" s="227" t="s">
        <v>856</v>
      </c>
      <c r="B5" s="227"/>
      <c r="C5" s="227"/>
      <c r="D5" s="227"/>
      <c r="E5" s="227"/>
      <c r="F5" s="227"/>
      <c r="G5" s="227"/>
      <c r="H5" s="227"/>
    </row>
    <row r="6" spans="1:8" ht="12.75">
      <c r="A6" s="111"/>
      <c r="B6" s="111"/>
      <c r="C6" s="111"/>
      <c r="D6" s="111"/>
      <c r="E6" s="112"/>
      <c r="F6" s="111"/>
      <c r="G6" s="111"/>
      <c r="H6" s="111"/>
    </row>
    <row r="7" spans="1:8" ht="12.75">
      <c r="A7" s="113" t="s">
        <v>845</v>
      </c>
      <c r="B7" s="113"/>
      <c r="C7" s="113"/>
      <c r="D7" s="113"/>
      <c r="E7" s="114"/>
      <c r="F7" s="113"/>
      <c r="G7" s="110"/>
      <c r="H7" s="113"/>
    </row>
    <row r="8" spans="1:8" ht="12.75">
      <c r="A8" s="113"/>
      <c r="B8" s="113"/>
      <c r="C8" s="113"/>
      <c r="D8" s="113"/>
      <c r="E8" s="114"/>
      <c r="F8" s="113"/>
      <c r="G8" s="110"/>
      <c r="H8" s="113"/>
    </row>
    <row r="9" spans="1:7" ht="12.75">
      <c r="A9" s="113" t="s">
        <v>846</v>
      </c>
      <c r="G9" s="116"/>
    </row>
    <row r="10" spans="1:7" ht="12.75">
      <c r="A10" s="113"/>
      <c r="G10" s="116"/>
    </row>
    <row r="11" spans="1:7" ht="12.75">
      <c r="A11" s="113" t="s">
        <v>664</v>
      </c>
      <c r="G11" s="116"/>
    </row>
    <row r="12" spans="1:7" ht="12.75">
      <c r="A12" s="113"/>
      <c r="G12" s="116"/>
    </row>
    <row r="13" spans="1:7" ht="12.75">
      <c r="A13" s="113" t="s">
        <v>847</v>
      </c>
      <c r="G13" s="116"/>
    </row>
    <row r="14" spans="1:7" ht="16.5" customHeight="1">
      <c r="A14" s="113" t="s">
        <v>350</v>
      </c>
      <c r="G14" s="116"/>
    </row>
    <row r="15" spans="1:7" ht="26.25" customHeight="1">
      <c r="A15" s="113"/>
      <c r="G15" s="116"/>
    </row>
    <row r="16" spans="1:7" ht="69" customHeight="1">
      <c r="A16" s="113"/>
      <c r="G16" s="116"/>
    </row>
    <row r="17" spans="1:7" ht="51">
      <c r="A17" s="117" t="s">
        <v>375</v>
      </c>
      <c r="B17" s="117"/>
      <c r="C17" s="117" t="s">
        <v>352</v>
      </c>
      <c r="D17" s="117" t="s">
        <v>353</v>
      </c>
      <c r="E17" s="118" t="s">
        <v>354</v>
      </c>
      <c r="F17" s="117" t="s">
        <v>355</v>
      </c>
      <c r="G17" s="117" t="s">
        <v>356</v>
      </c>
    </row>
    <row r="18" spans="1:8" ht="12.75">
      <c r="A18" s="119">
        <v>1</v>
      </c>
      <c r="B18" s="120">
        <v>2</v>
      </c>
      <c r="C18" s="120">
        <v>3</v>
      </c>
      <c r="D18" s="120">
        <v>4</v>
      </c>
      <c r="E18" s="121">
        <v>5</v>
      </c>
      <c r="F18" s="120">
        <v>6</v>
      </c>
      <c r="G18" s="120">
        <v>7</v>
      </c>
      <c r="H18" s="122"/>
    </row>
    <row r="19" spans="1:8" ht="12.75">
      <c r="A19" s="119"/>
      <c r="B19" s="120" t="s">
        <v>860</v>
      </c>
      <c r="C19" s="120"/>
      <c r="D19" s="120"/>
      <c r="E19" s="121"/>
      <c r="F19" s="120"/>
      <c r="G19" s="120"/>
      <c r="H19" s="122"/>
    </row>
    <row r="20" spans="1:8" ht="25.5">
      <c r="A20" s="119"/>
      <c r="B20" s="137" t="s">
        <v>861</v>
      </c>
      <c r="C20" s="180">
        <v>42093</v>
      </c>
      <c r="D20" s="175" t="s">
        <v>374</v>
      </c>
      <c r="E20" s="121"/>
      <c r="F20" s="176">
        <f>26000*1.78</f>
        <v>46280</v>
      </c>
      <c r="G20" s="178">
        <f>F20*20%</f>
        <v>9256</v>
      </c>
      <c r="H20" s="122"/>
    </row>
    <row r="21" spans="1:8" ht="12.75">
      <c r="A21" s="119"/>
      <c r="B21" s="120"/>
      <c r="C21" s="120"/>
      <c r="D21" s="120"/>
      <c r="E21" s="121"/>
      <c r="F21" s="177"/>
      <c r="G21" s="177"/>
      <c r="H21" s="122"/>
    </row>
    <row r="22" spans="1:8" ht="25.5">
      <c r="A22" s="119"/>
      <c r="B22" s="120" t="s">
        <v>862</v>
      </c>
      <c r="C22" s="120"/>
      <c r="D22" s="120"/>
      <c r="E22" s="121"/>
      <c r="F22" s="177"/>
      <c r="G22" s="177"/>
      <c r="H22" s="122"/>
    </row>
    <row r="23" spans="1:8" ht="25.5">
      <c r="A23" s="119"/>
      <c r="B23" s="179" t="s">
        <v>863</v>
      </c>
      <c r="C23" s="180">
        <v>42093</v>
      </c>
      <c r="D23" s="175" t="s">
        <v>374</v>
      </c>
      <c r="E23" s="121"/>
      <c r="F23" s="176">
        <f>45583*1.78</f>
        <v>81137.74</v>
      </c>
      <c r="G23" s="178">
        <f>F23*20%</f>
        <v>16227.548000000003</v>
      </c>
      <c r="H23" s="122"/>
    </row>
    <row r="24" spans="1:8" ht="25.5">
      <c r="A24" s="119"/>
      <c r="B24" s="179" t="s">
        <v>864</v>
      </c>
      <c r="C24" s="180">
        <v>42093</v>
      </c>
      <c r="D24" s="175" t="s">
        <v>374</v>
      </c>
      <c r="E24" s="121"/>
      <c r="F24" s="176">
        <f>48000*1.78</f>
        <v>85440</v>
      </c>
      <c r="G24" s="178">
        <f>F24*20%</f>
        <v>17088</v>
      </c>
      <c r="H24" s="122"/>
    </row>
    <row r="25" spans="1:8" ht="25.5">
      <c r="A25" s="119"/>
      <c r="B25" s="179" t="s">
        <v>865</v>
      </c>
      <c r="C25" s="180">
        <v>42093</v>
      </c>
      <c r="D25" s="175" t="s">
        <v>374</v>
      </c>
      <c r="E25" s="121"/>
      <c r="F25" s="176">
        <f>76792*1.78</f>
        <v>136689.76</v>
      </c>
      <c r="G25" s="178">
        <f>F25*20%</f>
        <v>27337.952000000005</v>
      </c>
      <c r="H25" s="122"/>
    </row>
    <row r="26" spans="1:8" ht="12.75">
      <c r="A26" s="119"/>
      <c r="B26" s="120"/>
      <c r="C26" s="120"/>
      <c r="D26" s="120"/>
      <c r="E26" s="121"/>
      <c r="F26" s="177"/>
      <c r="G26" s="177"/>
      <c r="H26" s="122"/>
    </row>
    <row r="27" spans="1:8" ht="12.75">
      <c r="A27" s="119"/>
      <c r="B27" s="120" t="s">
        <v>866</v>
      </c>
      <c r="C27" s="120"/>
      <c r="D27" s="120"/>
      <c r="E27" s="121"/>
      <c r="F27" s="177"/>
      <c r="G27" s="177"/>
      <c r="H27" s="122"/>
    </row>
    <row r="28" spans="1:8" ht="25.5">
      <c r="A28" s="119"/>
      <c r="B28" s="179" t="s">
        <v>867</v>
      </c>
      <c r="C28" s="180">
        <v>42093</v>
      </c>
      <c r="D28" s="175" t="s">
        <v>374</v>
      </c>
      <c r="E28" s="121"/>
      <c r="F28" s="176">
        <f>31208*1.78</f>
        <v>55550.24</v>
      </c>
      <c r="G28" s="178">
        <f>F28*20%</f>
        <v>11110.048</v>
      </c>
      <c r="H28" s="122"/>
    </row>
    <row r="29" spans="1:7" ht="25.5">
      <c r="A29" s="123"/>
      <c r="B29" s="179" t="s">
        <v>863</v>
      </c>
      <c r="C29" s="180">
        <v>42093</v>
      </c>
      <c r="D29" s="175" t="s">
        <v>374</v>
      </c>
      <c r="E29" s="124"/>
      <c r="F29" s="176">
        <f>50417*1.78</f>
        <v>89742.26</v>
      </c>
      <c r="G29" s="178">
        <f>F29*20%</f>
        <v>17948.452</v>
      </c>
    </row>
    <row r="30" spans="1:7" ht="25.5">
      <c r="A30" s="123"/>
      <c r="B30" s="179" t="s">
        <v>864</v>
      </c>
      <c r="C30" s="180">
        <v>42093</v>
      </c>
      <c r="D30" s="175" t="s">
        <v>374</v>
      </c>
      <c r="E30" s="124"/>
      <c r="F30" s="176">
        <f>54958*1.78</f>
        <v>97825.24</v>
      </c>
      <c r="G30" s="178">
        <f>F30*20%</f>
        <v>19565.048000000003</v>
      </c>
    </row>
    <row r="31" spans="1:7" ht="25.5">
      <c r="A31" s="123"/>
      <c r="B31" s="179" t="s">
        <v>865</v>
      </c>
      <c r="C31" s="180">
        <v>42093</v>
      </c>
      <c r="D31" s="175" t="s">
        <v>374</v>
      </c>
      <c r="E31" s="124"/>
      <c r="F31" s="176">
        <f>85792*1.78</f>
        <v>152709.76</v>
      </c>
      <c r="G31" s="178">
        <f>F31*20%</f>
        <v>30541.952000000005</v>
      </c>
    </row>
    <row r="32" spans="1:7" ht="12.75">
      <c r="A32" s="127"/>
      <c r="B32" s="132"/>
      <c r="C32" s="133"/>
      <c r="D32" s="130"/>
      <c r="E32" s="131"/>
      <c r="F32" s="126"/>
      <c r="G32" s="125"/>
    </row>
    <row r="33" spans="1:7" ht="25.5">
      <c r="A33" s="127"/>
      <c r="B33" s="135" t="s">
        <v>750</v>
      </c>
      <c r="C33" s="129"/>
      <c r="D33" s="130"/>
      <c r="E33" s="131"/>
      <c r="F33" s="126"/>
      <c r="G33" s="126"/>
    </row>
    <row r="34" spans="1:7" ht="12.75">
      <c r="A34" s="136" t="s">
        <v>826</v>
      </c>
      <c r="B34" s="137" t="s">
        <v>602</v>
      </c>
      <c r="C34" s="133">
        <v>42041</v>
      </c>
      <c r="D34" s="130" t="s">
        <v>592</v>
      </c>
      <c r="E34" s="138"/>
      <c r="F34" s="126">
        <v>1303969.7000000002</v>
      </c>
      <c r="G34" s="126">
        <v>260793.94000000006</v>
      </c>
    </row>
    <row r="35" spans="1:7" ht="12.75">
      <c r="A35" s="136" t="s">
        <v>827</v>
      </c>
      <c r="B35" s="137" t="s">
        <v>593</v>
      </c>
      <c r="C35" s="133">
        <v>42041</v>
      </c>
      <c r="D35" s="130" t="s">
        <v>592</v>
      </c>
      <c r="E35" s="138"/>
      <c r="F35" s="126">
        <v>1453194.04</v>
      </c>
      <c r="G35" s="126">
        <v>290638.808</v>
      </c>
    </row>
    <row r="36" spans="1:7" ht="12.75">
      <c r="A36" s="136" t="s">
        <v>828</v>
      </c>
      <c r="B36" s="137" t="s">
        <v>594</v>
      </c>
      <c r="C36" s="133">
        <v>42041</v>
      </c>
      <c r="D36" s="130" t="s">
        <v>592</v>
      </c>
      <c r="E36" s="138"/>
      <c r="F36" s="126">
        <v>1517346.56</v>
      </c>
      <c r="G36" s="126">
        <v>303469.31200000003</v>
      </c>
    </row>
    <row r="37" spans="1:7" ht="12.75">
      <c r="A37" s="136"/>
      <c r="B37" s="137" t="s">
        <v>595</v>
      </c>
      <c r="C37" s="133">
        <v>42041</v>
      </c>
      <c r="D37" s="130" t="s">
        <v>592</v>
      </c>
      <c r="E37" s="138"/>
      <c r="F37" s="126">
        <v>1635889.26</v>
      </c>
      <c r="G37" s="126">
        <v>327177.852</v>
      </c>
    </row>
    <row r="38" spans="1:7" ht="12.75">
      <c r="A38" s="136" t="s">
        <v>829</v>
      </c>
      <c r="B38" s="137" t="s">
        <v>603</v>
      </c>
      <c r="C38" s="133">
        <v>42041</v>
      </c>
      <c r="D38" s="130" t="s">
        <v>592</v>
      </c>
      <c r="E38" s="138"/>
      <c r="F38" s="126">
        <v>1303969.7000000002</v>
      </c>
      <c r="G38" s="126">
        <v>260793.94000000006</v>
      </c>
    </row>
    <row r="39" spans="1:7" ht="12.75">
      <c r="A39" s="136" t="s">
        <v>827</v>
      </c>
      <c r="B39" s="137" t="s">
        <v>596</v>
      </c>
      <c r="C39" s="133">
        <v>42041</v>
      </c>
      <c r="D39" s="130" t="s">
        <v>592</v>
      </c>
      <c r="E39" s="138"/>
      <c r="F39" s="126">
        <v>1453194.04</v>
      </c>
      <c r="G39" s="126">
        <v>290638.808</v>
      </c>
    </row>
    <row r="40" spans="1:7" ht="12.75">
      <c r="A40" s="136" t="s">
        <v>828</v>
      </c>
      <c r="B40" s="137" t="s">
        <v>659</v>
      </c>
      <c r="C40" s="133">
        <v>42041</v>
      </c>
      <c r="D40" s="130" t="s">
        <v>592</v>
      </c>
      <c r="E40" s="138"/>
      <c r="F40" s="126">
        <v>1517346.56</v>
      </c>
      <c r="G40" s="126">
        <v>303469.31200000003</v>
      </c>
    </row>
    <row r="41" spans="1:7" ht="12.75">
      <c r="A41" s="136"/>
      <c r="B41" s="137" t="s">
        <v>660</v>
      </c>
      <c r="C41" s="133">
        <v>42041</v>
      </c>
      <c r="D41" s="130" t="s">
        <v>592</v>
      </c>
      <c r="E41" s="138"/>
      <c r="F41" s="126">
        <v>1635889.26</v>
      </c>
      <c r="G41" s="126">
        <v>327177.852</v>
      </c>
    </row>
    <row r="42" spans="1:7" ht="12.75">
      <c r="A42" s="136" t="s">
        <v>830</v>
      </c>
      <c r="B42" s="137" t="s">
        <v>597</v>
      </c>
      <c r="C42" s="133">
        <v>42041</v>
      </c>
      <c r="D42" s="130" t="s">
        <v>592</v>
      </c>
      <c r="E42" s="138"/>
      <c r="F42" s="126">
        <v>1590588.9333333424</v>
      </c>
      <c r="G42" s="126">
        <v>318117.7866666685</v>
      </c>
    </row>
    <row r="43" spans="1:7" ht="12.75">
      <c r="A43" s="136" t="s">
        <v>831</v>
      </c>
      <c r="B43" s="137" t="s">
        <v>598</v>
      </c>
      <c r="C43" s="133">
        <v>42041</v>
      </c>
      <c r="D43" s="130" t="s">
        <v>592</v>
      </c>
      <c r="E43" s="138"/>
      <c r="F43" s="126">
        <v>1666557.36</v>
      </c>
      <c r="G43" s="126">
        <v>333311.47200000007</v>
      </c>
    </row>
    <row r="44" spans="1:7" ht="12.75">
      <c r="A44" s="136"/>
      <c r="B44" s="137" t="s">
        <v>599</v>
      </c>
      <c r="C44" s="133">
        <v>42041</v>
      </c>
      <c r="D44" s="130" t="s">
        <v>592</v>
      </c>
      <c r="E44" s="138"/>
      <c r="F44" s="126">
        <v>1723533.6800000002</v>
      </c>
      <c r="G44" s="126">
        <v>344706.73600000003</v>
      </c>
    </row>
    <row r="45" spans="1:7" ht="12.75">
      <c r="A45" s="136" t="s">
        <v>830</v>
      </c>
      <c r="B45" s="137" t="s">
        <v>600</v>
      </c>
      <c r="C45" s="133">
        <v>42041</v>
      </c>
      <c r="D45" s="130" t="s">
        <v>592</v>
      </c>
      <c r="E45" s="138"/>
      <c r="F45" s="126">
        <v>1590588.9333333424</v>
      </c>
      <c r="G45" s="126">
        <v>318117.7866666685</v>
      </c>
    </row>
    <row r="46" spans="1:7" ht="12.75">
      <c r="A46" s="136" t="s">
        <v>831</v>
      </c>
      <c r="B46" s="137" t="s">
        <v>661</v>
      </c>
      <c r="C46" s="133">
        <v>42041</v>
      </c>
      <c r="D46" s="130" t="s">
        <v>592</v>
      </c>
      <c r="E46" s="138"/>
      <c r="F46" s="126">
        <v>1666557.36</v>
      </c>
      <c r="G46" s="126">
        <v>333311.47200000007</v>
      </c>
    </row>
    <row r="47" spans="1:7" ht="12.75">
      <c r="A47" s="136"/>
      <c r="B47" s="137" t="s">
        <v>662</v>
      </c>
      <c r="C47" s="133">
        <v>42041</v>
      </c>
      <c r="D47" s="130" t="s">
        <v>592</v>
      </c>
      <c r="E47" s="138"/>
      <c r="F47" s="126">
        <v>1723533.6800000002</v>
      </c>
      <c r="G47" s="126">
        <v>344706.73600000003</v>
      </c>
    </row>
    <row r="48" spans="1:7" ht="12.75">
      <c r="A48" s="136"/>
      <c r="B48" s="137" t="s">
        <v>666</v>
      </c>
      <c r="C48" s="133">
        <v>42041</v>
      </c>
      <c r="D48" s="130" t="s">
        <v>592</v>
      </c>
      <c r="E48" s="138"/>
      <c r="F48" s="126">
        <v>2814199.3245800002</v>
      </c>
      <c r="G48" s="126">
        <v>562839.864916</v>
      </c>
    </row>
    <row r="49" spans="1:7" ht="12.75">
      <c r="A49" s="136"/>
      <c r="B49" s="137" t="s">
        <v>824</v>
      </c>
      <c r="C49" s="133">
        <v>42041</v>
      </c>
      <c r="D49" s="130" t="s">
        <v>592</v>
      </c>
      <c r="E49" s="138"/>
      <c r="F49" s="126">
        <v>2446972.6981</v>
      </c>
      <c r="G49" s="126">
        <v>489394.53962000005</v>
      </c>
    </row>
    <row r="50" spans="1:7" ht="12.75">
      <c r="A50" s="136"/>
      <c r="B50" s="137" t="s">
        <v>667</v>
      </c>
      <c r="C50" s="133">
        <v>42041</v>
      </c>
      <c r="D50" s="130" t="s">
        <v>592</v>
      </c>
      <c r="E50" s="138"/>
      <c r="F50" s="126">
        <v>2814200.036784</v>
      </c>
      <c r="G50" s="126">
        <v>562840.0073568</v>
      </c>
    </row>
    <row r="51" spans="1:7" ht="12.75">
      <c r="A51" s="136"/>
      <c r="B51" s="137" t="s">
        <v>668</v>
      </c>
      <c r="C51" s="133">
        <v>42041</v>
      </c>
      <c r="D51" s="130" t="s">
        <v>592</v>
      </c>
      <c r="E51" s="138"/>
      <c r="F51" s="126">
        <v>2814200.036784</v>
      </c>
      <c r="G51" s="126">
        <v>562840.0073568</v>
      </c>
    </row>
    <row r="52" spans="1:7" ht="12.75">
      <c r="A52" s="136"/>
      <c r="B52" s="137" t="s">
        <v>669</v>
      </c>
      <c r="C52" s="133">
        <v>42041</v>
      </c>
      <c r="D52" s="130" t="s">
        <v>592</v>
      </c>
      <c r="E52" s="138"/>
      <c r="F52" s="126">
        <v>2814200.036784</v>
      </c>
      <c r="G52" s="126">
        <v>562840.0073568</v>
      </c>
    </row>
    <row r="53" spans="1:9" ht="12.75">
      <c r="A53" s="136"/>
      <c r="B53" s="137"/>
      <c r="C53" s="133"/>
      <c r="D53" s="130"/>
      <c r="E53" s="138"/>
      <c r="F53" s="126"/>
      <c r="G53" s="126"/>
      <c r="I53" s="139"/>
    </row>
    <row r="54" spans="1:7" ht="25.5">
      <c r="A54" s="136"/>
      <c r="B54" s="135" t="s">
        <v>852</v>
      </c>
      <c r="C54" s="136"/>
      <c r="D54" s="136"/>
      <c r="E54" s="138"/>
      <c r="F54" s="125"/>
      <c r="G54" s="126"/>
    </row>
    <row r="55" spans="1:7" ht="12.75">
      <c r="A55" s="136"/>
      <c r="B55" s="137" t="s">
        <v>604</v>
      </c>
      <c r="C55" s="133">
        <v>42041</v>
      </c>
      <c r="D55" s="130" t="s">
        <v>592</v>
      </c>
      <c r="E55" s="138"/>
      <c r="F55" s="126">
        <v>1347000</v>
      </c>
      <c r="G55" s="126">
        <f aca="true" t="shared" si="0" ref="G55:G75">F55*20%</f>
        <v>269400</v>
      </c>
    </row>
    <row r="56" spans="1:7" ht="12.75">
      <c r="A56" s="136"/>
      <c r="B56" s="137" t="s">
        <v>605</v>
      </c>
      <c r="C56" s="133">
        <v>42041</v>
      </c>
      <c r="D56" s="130" t="s">
        <v>592</v>
      </c>
      <c r="E56" s="138"/>
      <c r="F56" s="126">
        <v>1934155</v>
      </c>
      <c r="G56" s="126">
        <f t="shared" si="0"/>
        <v>386831</v>
      </c>
    </row>
    <row r="57" spans="1:7" ht="12.75">
      <c r="A57" s="136"/>
      <c r="B57" s="137" t="s">
        <v>606</v>
      </c>
      <c r="C57" s="133">
        <v>42041</v>
      </c>
      <c r="D57" s="130" t="s">
        <v>592</v>
      </c>
      <c r="E57" s="138"/>
      <c r="F57" s="126">
        <v>1796000.7</v>
      </c>
      <c r="G57" s="126">
        <f t="shared" si="0"/>
        <v>359200.14</v>
      </c>
    </row>
    <row r="58" spans="1:7" ht="12.75">
      <c r="A58" s="136"/>
      <c r="B58" s="137" t="s">
        <v>607</v>
      </c>
      <c r="C58" s="133">
        <v>42041</v>
      </c>
      <c r="D58" s="130" t="s">
        <v>592</v>
      </c>
      <c r="E58" s="138"/>
      <c r="F58" s="126">
        <v>1934155</v>
      </c>
      <c r="G58" s="126">
        <f t="shared" si="0"/>
        <v>386831</v>
      </c>
    </row>
    <row r="59" spans="1:7" ht="12.75">
      <c r="A59" s="136"/>
      <c r="B59" s="137" t="s">
        <v>526</v>
      </c>
      <c r="C59" s="133">
        <v>42041</v>
      </c>
      <c r="D59" s="130" t="s">
        <v>592</v>
      </c>
      <c r="E59" s="138"/>
      <c r="F59" s="126">
        <v>2991493</v>
      </c>
      <c r="G59" s="126">
        <f t="shared" si="0"/>
        <v>598298.6</v>
      </c>
    </row>
    <row r="60" spans="1:7" ht="12.75">
      <c r="A60" s="136"/>
      <c r="B60" s="137" t="s">
        <v>527</v>
      </c>
      <c r="C60" s="133">
        <v>42041</v>
      </c>
      <c r="D60" s="130" t="s">
        <v>592</v>
      </c>
      <c r="E60" s="138"/>
      <c r="F60" s="126">
        <v>3178460</v>
      </c>
      <c r="G60" s="126">
        <f t="shared" si="0"/>
        <v>635692</v>
      </c>
    </row>
    <row r="61" spans="1:7" ht="12.75">
      <c r="A61" s="136"/>
      <c r="B61" s="137" t="s">
        <v>528</v>
      </c>
      <c r="C61" s="133">
        <v>42041</v>
      </c>
      <c r="D61" s="130" t="s">
        <v>592</v>
      </c>
      <c r="E61" s="138"/>
      <c r="F61" s="126">
        <v>2991493</v>
      </c>
      <c r="G61" s="126">
        <f t="shared" si="0"/>
        <v>598298.6</v>
      </c>
    </row>
    <row r="62" spans="1:7" ht="12.75">
      <c r="A62" s="136"/>
      <c r="B62" s="137" t="s">
        <v>608</v>
      </c>
      <c r="C62" s="133">
        <v>42041</v>
      </c>
      <c r="D62" s="130" t="s">
        <v>592</v>
      </c>
      <c r="E62" s="138"/>
      <c r="F62" s="126">
        <v>3178460</v>
      </c>
      <c r="G62" s="126">
        <f t="shared" si="0"/>
        <v>635692</v>
      </c>
    </row>
    <row r="63" spans="1:7" ht="12.75">
      <c r="A63" s="136"/>
      <c r="B63" s="137" t="s">
        <v>530</v>
      </c>
      <c r="C63" s="133">
        <v>42041</v>
      </c>
      <c r="D63" s="130" t="s">
        <v>592</v>
      </c>
      <c r="E63" s="138"/>
      <c r="F63" s="126">
        <v>2991493</v>
      </c>
      <c r="G63" s="126">
        <f t="shared" si="0"/>
        <v>598298.6</v>
      </c>
    </row>
    <row r="64" spans="1:7" ht="12.75">
      <c r="A64" s="136"/>
      <c r="B64" s="137" t="s">
        <v>531</v>
      </c>
      <c r="C64" s="133">
        <v>42041</v>
      </c>
      <c r="D64" s="130" t="s">
        <v>592</v>
      </c>
      <c r="E64" s="138"/>
      <c r="F64" s="126">
        <v>3178460</v>
      </c>
      <c r="G64" s="126">
        <f t="shared" si="0"/>
        <v>635692</v>
      </c>
    </row>
    <row r="65" spans="1:7" ht="12.75">
      <c r="A65" s="136"/>
      <c r="B65" s="137" t="s">
        <v>532</v>
      </c>
      <c r="C65" s="133">
        <v>42041</v>
      </c>
      <c r="D65" s="130" t="s">
        <v>592</v>
      </c>
      <c r="E65" s="138"/>
      <c r="F65" s="126">
        <v>2991493</v>
      </c>
      <c r="G65" s="126">
        <f t="shared" si="0"/>
        <v>598298.6</v>
      </c>
    </row>
    <row r="66" spans="1:7" ht="12.75">
      <c r="A66" s="136"/>
      <c r="B66" s="137" t="s">
        <v>533</v>
      </c>
      <c r="C66" s="133">
        <v>42041</v>
      </c>
      <c r="D66" s="130" t="s">
        <v>592</v>
      </c>
      <c r="E66" s="138"/>
      <c r="F66" s="126">
        <v>3178460</v>
      </c>
      <c r="G66" s="126">
        <f t="shared" si="0"/>
        <v>635692</v>
      </c>
    </row>
    <row r="67" spans="1:7" ht="12.75">
      <c r="A67" s="136"/>
      <c r="B67" s="137" t="s">
        <v>534</v>
      </c>
      <c r="C67" s="133">
        <v>42041</v>
      </c>
      <c r="D67" s="130" t="s">
        <v>592</v>
      </c>
      <c r="E67" s="138"/>
      <c r="F67" s="126">
        <v>2991493</v>
      </c>
      <c r="G67" s="126">
        <f t="shared" si="0"/>
        <v>598298.6</v>
      </c>
    </row>
    <row r="68" spans="1:7" ht="12.75">
      <c r="A68" s="136"/>
      <c r="B68" s="137" t="s">
        <v>535</v>
      </c>
      <c r="C68" s="133">
        <v>42041</v>
      </c>
      <c r="D68" s="130" t="s">
        <v>592</v>
      </c>
      <c r="E68" s="138"/>
      <c r="F68" s="126">
        <v>3178460</v>
      </c>
      <c r="G68" s="126">
        <f t="shared" si="0"/>
        <v>635692</v>
      </c>
    </row>
    <row r="69" spans="1:7" ht="12.75">
      <c r="A69" s="136"/>
      <c r="B69" s="137" t="s">
        <v>536</v>
      </c>
      <c r="C69" s="133">
        <v>42041</v>
      </c>
      <c r="D69" s="130" t="s">
        <v>592</v>
      </c>
      <c r="E69" s="138"/>
      <c r="F69" s="126">
        <v>2991493</v>
      </c>
      <c r="G69" s="126">
        <f t="shared" si="0"/>
        <v>598298.6</v>
      </c>
    </row>
    <row r="70" spans="1:7" ht="12.75">
      <c r="A70" s="136"/>
      <c r="B70" s="137" t="s">
        <v>537</v>
      </c>
      <c r="C70" s="133">
        <v>42041</v>
      </c>
      <c r="D70" s="130" t="s">
        <v>592</v>
      </c>
      <c r="E70" s="138"/>
      <c r="F70" s="126">
        <v>3178460</v>
      </c>
      <c r="G70" s="126">
        <f t="shared" si="0"/>
        <v>635692</v>
      </c>
    </row>
    <row r="71" spans="1:7" ht="12.75">
      <c r="A71" s="136"/>
      <c r="B71" s="137" t="s">
        <v>807</v>
      </c>
      <c r="C71" s="133">
        <v>42041</v>
      </c>
      <c r="D71" s="130" t="s">
        <v>592</v>
      </c>
      <c r="E71" s="138"/>
      <c r="F71" s="126">
        <v>2991493</v>
      </c>
      <c r="G71" s="126">
        <f t="shared" si="0"/>
        <v>598298.6</v>
      </c>
    </row>
    <row r="72" spans="1:7" ht="12.75">
      <c r="A72" s="136"/>
      <c r="B72" s="137" t="s">
        <v>808</v>
      </c>
      <c r="C72" s="133">
        <v>42041</v>
      </c>
      <c r="D72" s="130" t="s">
        <v>592</v>
      </c>
      <c r="E72" s="138"/>
      <c r="F72" s="126">
        <v>3178460</v>
      </c>
      <c r="G72" s="126">
        <f t="shared" si="0"/>
        <v>635692</v>
      </c>
    </row>
    <row r="73" spans="1:7" ht="12.75">
      <c r="A73" s="136"/>
      <c r="B73" s="137" t="s">
        <v>809</v>
      </c>
      <c r="C73" s="133">
        <v>42041</v>
      </c>
      <c r="D73" s="130" t="s">
        <v>592</v>
      </c>
      <c r="E73" s="138"/>
      <c r="F73" s="126">
        <v>2991493</v>
      </c>
      <c r="G73" s="126">
        <f t="shared" si="0"/>
        <v>598298.6</v>
      </c>
    </row>
    <row r="74" spans="1:7" ht="12.75">
      <c r="A74" s="136"/>
      <c r="B74" s="137" t="s">
        <v>810</v>
      </c>
      <c r="C74" s="133">
        <v>42041</v>
      </c>
      <c r="D74" s="130" t="s">
        <v>592</v>
      </c>
      <c r="E74" s="138"/>
      <c r="F74" s="126">
        <v>3178460</v>
      </c>
      <c r="G74" s="126">
        <f t="shared" si="0"/>
        <v>635692</v>
      </c>
    </row>
    <row r="75" spans="1:7" ht="12.75">
      <c r="A75" s="136"/>
      <c r="B75" s="137" t="s">
        <v>853</v>
      </c>
      <c r="C75" s="133">
        <v>42041</v>
      </c>
      <c r="D75" s="130" t="s">
        <v>592</v>
      </c>
      <c r="E75" s="138"/>
      <c r="F75" s="126">
        <v>3178460</v>
      </c>
      <c r="G75" s="126">
        <f t="shared" si="0"/>
        <v>635692</v>
      </c>
    </row>
    <row r="76" spans="1:7" ht="25.5">
      <c r="A76" s="136"/>
      <c r="B76" s="135" t="s">
        <v>752</v>
      </c>
      <c r="C76" s="133"/>
      <c r="D76" s="136"/>
      <c r="E76" s="138"/>
      <c r="F76" s="125"/>
      <c r="G76" s="126"/>
    </row>
    <row r="77" spans="1:7" ht="12.75">
      <c r="A77" s="181" t="s">
        <v>406</v>
      </c>
      <c r="B77" s="137" t="s">
        <v>449</v>
      </c>
      <c r="C77" s="129">
        <v>41091</v>
      </c>
      <c r="D77" s="130" t="s">
        <v>373</v>
      </c>
      <c r="E77" s="138"/>
      <c r="F77" s="126">
        <v>1815165</v>
      </c>
      <c r="G77" s="126">
        <f aca="true" t="shared" si="1" ref="G77:G82">F77*20%</f>
        <v>363033</v>
      </c>
    </row>
    <row r="78" spans="1:7" ht="12.75">
      <c r="A78" s="181" t="s">
        <v>407</v>
      </c>
      <c r="B78" s="137" t="s">
        <v>450</v>
      </c>
      <c r="C78" s="129">
        <v>41091</v>
      </c>
      <c r="D78" s="130" t="s">
        <v>373</v>
      </c>
      <c r="E78" s="138"/>
      <c r="F78" s="126">
        <v>1549790</v>
      </c>
      <c r="G78" s="126">
        <f t="shared" si="1"/>
        <v>309958</v>
      </c>
    </row>
    <row r="79" spans="1:7" ht="12.75">
      <c r="A79" s="136"/>
      <c r="B79" s="137" t="s">
        <v>451</v>
      </c>
      <c r="C79" s="129">
        <v>41091</v>
      </c>
      <c r="D79" s="130" t="s">
        <v>373</v>
      </c>
      <c r="E79" s="138"/>
      <c r="F79" s="126">
        <v>1889470</v>
      </c>
      <c r="G79" s="126">
        <f t="shared" si="1"/>
        <v>377894</v>
      </c>
    </row>
    <row r="80" spans="1:7" ht="12.75">
      <c r="A80" s="136"/>
      <c r="B80" s="137" t="s">
        <v>452</v>
      </c>
      <c r="C80" s="129">
        <v>41091</v>
      </c>
      <c r="D80" s="130" t="s">
        <v>373</v>
      </c>
      <c r="E80" s="138"/>
      <c r="F80" s="126">
        <v>1815165</v>
      </c>
      <c r="G80" s="126">
        <f t="shared" si="1"/>
        <v>363033</v>
      </c>
    </row>
    <row r="81" spans="1:7" ht="12.75">
      <c r="A81" s="136"/>
      <c r="B81" s="137" t="s">
        <v>453</v>
      </c>
      <c r="C81" s="133">
        <v>42041</v>
      </c>
      <c r="D81" s="130" t="s">
        <v>373</v>
      </c>
      <c r="E81" s="138"/>
      <c r="F81" s="126">
        <f>600902*2.123</f>
        <v>1275714.9460000002</v>
      </c>
      <c r="G81" s="126">
        <f t="shared" si="1"/>
        <v>255142.98920000007</v>
      </c>
    </row>
    <row r="82" spans="1:7" ht="12.75">
      <c r="A82" s="136"/>
      <c r="B82" s="137" t="s">
        <v>454</v>
      </c>
      <c r="C82" s="133">
        <v>42041</v>
      </c>
      <c r="D82" s="130" t="s">
        <v>373</v>
      </c>
      <c r="E82" s="138"/>
      <c r="F82" s="126">
        <f>600902*2.123</f>
        <v>1275714.9460000002</v>
      </c>
      <c r="G82" s="126">
        <f t="shared" si="1"/>
        <v>255142.98920000007</v>
      </c>
    </row>
    <row r="83" spans="1:7" ht="12.75">
      <c r="A83" s="136"/>
      <c r="B83" s="137"/>
      <c r="C83" s="133"/>
      <c r="D83" s="130"/>
      <c r="E83" s="138"/>
      <c r="F83" s="126"/>
      <c r="G83" s="126"/>
    </row>
    <row r="84" spans="1:7" ht="12.75">
      <c r="A84" s="136"/>
      <c r="B84" s="135" t="s">
        <v>811</v>
      </c>
      <c r="C84" s="136"/>
      <c r="D84" s="136"/>
      <c r="E84" s="138"/>
      <c r="F84" s="125"/>
      <c r="G84" s="126"/>
    </row>
    <row r="85" spans="1:7" ht="12.75">
      <c r="A85" s="136"/>
      <c r="B85" s="137" t="s">
        <v>812</v>
      </c>
      <c r="C85" s="133">
        <v>42041</v>
      </c>
      <c r="D85" s="130" t="s">
        <v>373</v>
      </c>
      <c r="E85" s="138"/>
      <c r="F85" s="126">
        <v>3281471.9118</v>
      </c>
      <c r="G85" s="126">
        <f aca="true" t="shared" si="2" ref="G85:G91">F85*20%</f>
        <v>656294.38236</v>
      </c>
    </row>
    <row r="86" spans="1:7" ht="12.75">
      <c r="A86" s="136"/>
      <c r="B86" s="137" t="s">
        <v>813</v>
      </c>
      <c r="C86" s="133">
        <v>42041</v>
      </c>
      <c r="D86" s="130" t="s">
        <v>373</v>
      </c>
      <c r="E86" s="138"/>
      <c r="F86" s="126">
        <v>4754610.38667</v>
      </c>
      <c r="G86" s="126">
        <f t="shared" si="2"/>
        <v>950922.077334</v>
      </c>
    </row>
    <row r="87" spans="1:7" ht="12.75">
      <c r="A87" s="136"/>
      <c r="B87" s="137" t="s">
        <v>814</v>
      </c>
      <c r="C87" s="133">
        <v>42041</v>
      </c>
      <c r="D87" s="130" t="s">
        <v>373</v>
      </c>
      <c r="E87" s="138"/>
      <c r="F87" s="126">
        <v>6600786.6994859995</v>
      </c>
      <c r="G87" s="126">
        <f t="shared" si="2"/>
        <v>1320157.3398972</v>
      </c>
    </row>
    <row r="88" spans="1:7" ht="12.75">
      <c r="A88" s="136"/>
      <c r="B88" s="137" t="s">
        <v>815</v>
      </c>
      <c r="C88" s="133">
        <v>42041</v>
      </c>
      <c r="D88" s="130" t="s">
        <v>373</v>
      </c>
      <c r="E88" s="138"/>
      <c r="F88" s="126">
        <v>8033642.122380001</v>
      </c>
      <c r="G88" s="126">
        <f t="shared" si="2"/>
        <v>1606728.4244760002</v>
      </c>
    </row>
    <row r="89" spans="1:7" ht="12.75">
      <c r="A89" s="136"/>
      <c r="B89" s="137" t="s">
        <v>816</v>
      </c>
      <c r="C89" s="133">
        <v>42041</v>
      </c>
      <c r="D89" s="130" t="s">
        <v>373</v>
      </c>
      <c r="E89" s="138"/>
      <c r="F89" s="126">
        <v>4573529</v>
      </c>
      <c r="G89" s="126">
        <f t="shared" si="2"/>
        <v>914705.8</v>
      </c>
    </row>
    <row r="90" spans="1:7" ht="12.75">
      <c r="A90" s="136"/>
      <c r="B90" s="137" t="s">
        <v>817</v>
      </c>
      <c r="C90" s="133">
        <v>42041</v>
      </c>
      <c r="D90" s="130" t="s">
        <v>373</v>
      </c>
      <c r="E90" s="138"/>
      <c r="F90" s="126">
        <v>6612293.617662599</v>
      </c>
      <c r="G90" s="126">
        <f t="shared" si="2"/>
        <v>1322458.72353252</v>
      </c>
    </row>
    <row r="91" spans="1:7" ht="12.75">
      <c r="A91" s="136"/>
      <c r="B91" s="137" t="s">
        <v>818</v>
      </c>
      <c r="C91" s="133">
        <v>42041</v>
      </c>
      <c r="D91" s="130" t="s">
        <v>373</v>
      </c>
      <c r="E91" s="138"/>
      <c r="F91" s="126">
        <v>51882596.69506</v>
      </c>
      <c r="G91" s="126">
        <f t="shared" si="2"/>
        <v>10376519.339012</v>
      </c>
    </row>
    <row r="92" spans="1:7" ht="12.75">
      <c r="A92" s="136"/>
      <c r="B92" s="137"/>
      <c r="C92" s="129"/>
      <c r="D92" s="130"/>
      <c r="E92" s="138"/>
      <c r="F92" s="126"/>
      <c r="G92" s="126"/>
    </row>
    <row r="93" spans="1:7" ht="25.5">
      <c r="A93" s="136"/>
      <c r="B93" s="135" t="s">
        <v>753</v>
      </c>
      <c r="C93" s="136"/>
      <c r="D93" s="136"/>
      <c r="E93" s="138"/>
      <c r="F93" s="125"/>
      <c r="G93" s="126"/>
    </row>
    <row r="94" spans="1:7" ht="12.75">
      <c r="A94" s="136" t="s">
        <v>829</v>
      </c>
      <c r="B94" s="137" t="s">
        <v>602</v>
      </c>
      <c r="C94" s="133">
        <v>42041</v>
      </c>
      <c r="D94" s="130" t="s">
        <v>373</v>
      </c>
      <c r="E94" s="140"/>
      <c r="F94" s="141">
        <v>1320376.0096800001</v>
      </c>
      <c r="G94" s="126">
        <f aca="true" t="shared" si="3" ref="G94:G112">F94*20%</f>
        <v>264075.201936</v>
      </c>
    </row>
    <row r="95" spans="1:7" ht="12.75">
      <c r="A95" s="136" t="s">
        <v>827</v>
      </c>
      <c r="B95" s="137" t="s">
        <v>593</v>
      </c>
      <c r="C95" s="133">
        <v>42041</v>
      </c>
      <c r="D95" s="130" t="s">
        <v>373</v>
      </c>
      <c r="E95" s="140"/>
      <c r="F95" s="141">
        <v>1497940.1754617663</v>
      </c>
      <c r="G95" s="126">
        <f t="shared" si="3"/>
        <v>299588.0350923533</v>
      </c>
    </row>
    <row r="96" spans="1:7" ht="12.75">
      <c r="A96" s="136" t="s">
        <v>828</v>
      </c>
      <c r="B96" s="137" t="s">
        <v>594</v>
      </c>
      <c r="C96" s="133">
        <v>42041</v>
      </c>
      <c r="D96" s="130" t="s">
        <v>373</v>
      </c>
      <c r="E96" s="140"/>
      <c r="F96" s="141">
        <v>1566343.1977689601</v>
      </c>
      <c r="G96" s="126">
        <f t="shared" si="3"/>
        <v>313268.639553792</v>
      </c>
    </row>
    <row r="97" spans="1:7" ht="12.75">
      <c r="A97" s="136"/>
      <c r="B97" s="137" t="s">
        <v>595</v>
      </c>
      <c r="C97" s="133">
        <v>42041</v>
      </c>
      <c r="D97" s="130" t="s">
        <v>373</v>
      </c>
      <c r="E97" s="140"/>
      <c r="F97" s="141">
        <v>1702153.30162176</v>
      </c>
      <c r="G97" s="126">
        <f t="shared" si="3"/>
        <v>340430.66032435204</v>
      </c>
    </row>
    <row r="98" spans="1:7" ht="12.75">
      <c r="A98" s="136" t="s">
        <v>829</v>
      </c>
      <c r="B98" s="137" t="s">
        <v>603</v>
      </c>
      <c r="C98" s="133">
        <v>42041</v>
      </c>
      <c r="D98" s="130" t="s">
        <v>373</v>
      </c>
      <c r="E98" s="140"/>
      <c r="F98" s="141">
        <v>1320376.0096800001</v>
      </c>
      <c r="G98" s="126">
        <f t="shared" si="3"/>
        <v>264075.201936</v>
      </c>
    </row>
    <row r="99" spans="1:7" ht="12.75">
      <c r="A99" s="136" t="s">
        <v>827</v>
      </c>
      <c r="B99" s="137" t="s">
        <v>596</v>
      </c>
      <c r="C99" s="133">
        <v>42041</v>
      </c>
      <c r="D99" s="130" t="s">
        <v>373</v>
      </c>
      <c r="E99" s="140"/>
      <c r="F99" s="141">
        <v>1497940.1754617663</v>
      </c>
      <c r="G99" s="126">
        <f t="shared" si="3"/>
        <v>299588.0350923533</v>
      </c>
    </row>
    <row r="100" spans="1:7" ht="25.5">
      <c r="A100" s="136" t="s">
        <v>828</v>
      </c>
      <c r="B100" s="137" t="s">
        <v>511</v>
      </c>
      <c r="C100" s="133">
        <v>42041</v>
      </c>
      <c r="D100" s="130" t="s">
        <v>373</v>
      </c>
      <c r="E100" s="140"/>
      <c r="F100" s="141">
        <v>1566343.1977689601</v>
      </c>
      <c r="G100" s="126">
        <f t="shared" si="3"/>
        <v>313268.639553792</v>
      </c>
    </row>
    <row r="101" spans="1:7" ht="25.5">
      <c r="A101" s="136"/>
      <c r="B101" s="137" t="s">
        <v>512</v>
      </c>
      <c r="C101" s="133">
        <v>42041</v>
      </c>
      <c r="D101" s="130" t="s">
        <v>373</v>
      </c>
      <c r="E101" s="140"/>
      <c r="F101" s="141">
        <v>1702153.30162176</v>
      </c>
      <c r="G101" s="126">
        <f t="shared" si="3"/>
        <v>340430.66032435204</v>
      </c>
    </row>
    <row r="102" spans="1:7" ht="12.75">
      <c r="A102" s="136" t="s">
        <v>830</v>
      </c>
      <c r="B102" s="137" t="s">
        <v>597</v>
      </c>
      <c r="C102" s="133">
        <v>42041</v>
      </c>
      <c r="D102" s="130" t="s">
        <v>373</v>
      </c>
      <c r="E102" s="140"/>
      <c r="F102" s="141">
        <v>1693710.502148448</v>
      </c>
      <c r="G102" s="126">
        <f t="shared" si="3"/>
        <v>338742.1004296896</v>
      </c>
    </row>
    <row r="103" spans="1:7" ht="12.75">
      <c r="A103" s="136" t="s">
        <v>831</v>
      </c>
      <c r="B103" s="137" t="s">
        <v>598</v>
      </c>
      <c r="C103" s="133">
        <v>42041</v>
      </c>
      <c r="D103" s="130" t="s">
        <v>373</v>
      </c>
      <c r="E103" s="140"/>
      <c r="F103" s="141">
        <v>1764407.121687504</v>
      </c>
      <c r="G103" s="126">
        <f t="shared" si="3"/>
        <v>352881.4243375008</v>
      </c>
    </row>
    <row r="104" spans="1:7" ht="12.75">
      <c r="A104" s="136"/>
      <c r="B104" s="137" t="s">
        <v>599</v>
      </c>
      <c r="C104" s="133">
        <v>42041</v>
      </c>
      <c r="D104" s="130" t="s">
        <v>373</v>
      </c>
      <c r="E104" s="140"/>
      <c r="F104" s="141">
        <v>1832095.3744376642</v>
      </c>
      <c r="G104" s="126">
        <f t="shared" si="3"/>
        <v>366419.07488753286</v>
      </c>
    </row>
    <row r="105" spans="1:7" ht="12.75">
      <c r="A105" s="136" t="s">
        <v>830</v>
      </c>
      <c r="B105" s="137" t="s">
        <v>600</v>
      </c>
      <c r="C105" s="133">
        <v>42041</v>
      </c>
      <c r="D105" s="130" t="s">
        <v>373</v>
      </c>
      <c r="E105" s="140"/>
      <c r="F105" s="141">
        <v>1693710.502148448</v>
      </c>
      <c r="G105" s="126">
        <f t="shared" si="3"/>
        <v>338742.1004296896</v>
      </c>
    </row>
    <row r="106" spans="1:7" ht="25.5">
      <c r="A106" s="136" t="s">
        <v>831</v>
      </c>
      <c r="B106" s="137" t="s">
        <v>513</v>
      </c>
      <c r="C106" s="133">
        <v>42041</v>
      </c>
      <c r="D106" s="130" t="s">
        <v>373</v>
      </c>
      <c r="E106" s="140"/>
      <c r="F106" s="141">
        <v>1764407.121687504</v>
      </c>
      <c r="G106" s="126">
        <f t="shared" si="3"/>
        <v>352881.4243375008</v>
      </c>
    </row>
    <row r="107" spans="1:7" ht="25.5">
      <c r="A107" s="136"/>
      <c r="B107" s="137" t="s">
        <v>514</v>
      </c>
      <c r="C107" s="133">
        <v>42041</v>
      </c>
      <c r="D107" s="130" t="s">
        <v>373</v>
      </c>
      <c r="E107" s="140"/>
      <c r="F107" s="141">
        <v>1832095.3744376642</v>
      </c>
      <c r="G107" s="126">
        <f t="shared" si="3"/>
        <v>366419.07488753286</v>
      </c>
    </row>
    <row r="108" spans="1:7" ht="25.5">
      <c r="A108" s="136"/>
      <c r="B108" s="137" t="s">
        <v>515</v>
      </c>
      <c r="C108" s="133">
        <v>42041</v>
      </c>
      <c r="D108" s="130" t="s">
        <v>373</v>
      </c>
      <c r="E108" s="140"/>
      <c r="F108" s="141">
        <v>2889810.4622400003</v>
      </c>
      <c r="G108" s="126">
        <f t="shared" si="3"/>
        <v>577962.0924480001</v>
      </c>
    </row>
    <row r="109" spans="1:7" ht="25.5">
      <c r="A109" s="136"/>
      <c r="B109" s="137" t="s">
        <v>825</v>
      </c>
      <c r="C109" s="133">
        <v>42041</v>
      </c>
      <c r="D109" s="130"/>
      <c r="E109" s="140"/>
      <c r="F109" s="141">
        <v>2510519.1</v>
      </c>
      <c r="G109" s="126">
        <f t="shared" si="3"/>
        <v>502103.82000000007</v>
      </c>
    </row>
    <row r="110" spans="1:7" ht="25.5">
      <c r="A110" s="136"/>
      <c r="B110" s="137" t="s">
        <v>591</v>
      </c>
      <c r="C110" s="133">
        <v>42041</v>
      </c>
      <c r="D110" s="130" t="s">
        <v>373</v>
      </c>
      <c r="E110" s="140"/>
      <c r="F110" s="141">
        <v>2889810.4622400003</v>
      </c>
      <c r="G110" s="126">
        <f t="shared" si="3"/>
        <v>577962.0924480001</v>
      </c>
    </row>
    <row r="111" spans="1:7" ht="25.5">
      <c r="A111" s="136"/>
      <c r="B111" s="137" t="s">
        <v>516</v>
      </c>
      <c r="C111" s="133">
        <v>42041</v>
      </c>
      <c r="D111" s="130" t="s">
        <v>373</v>
      </c>
      <c r="E111" s="140"/>
      <c r="F111" s="141">
        <v>2889810.4622400003</v>
      </c>
      <c r="G111" s="126">
        <f t="shared" si="3"/>
        <v>577962.0924480001</v>
      </c>
    </row>
    <row r="112" spans="1:7" ht="25.5">
      <c r="A112" s="136"/>
      <c r="B112" s="137" t="s">
        <v>517</v>
      </c>
      <c r="C112" s="133">
        <v>42041</v>
      </c>
      <c r="D112" s="130" t="s">
        <v>373</v>
      </c>
      <c r="E112" s="140"/>
      <c r="F112" s="141">
        <v>2889810.4622400003</v>
      </c>
      <c r="G112" s="126">
        <f t="shared" si="3"/>
        <v>577962.0924480001</v>
      </c>
    </row>
    <row r="113" spans="1:7" ht="12.75">
      <c r="A113" s="136"/>
      <c r="B113" s="135"/>
      <c r="C113" s="136"/>
      <c r="D113" s="136"/>
      <c r="E113" s="138"/>
      <c r="F113" s="125"/>
      <c r="G113" s="126"/>
    </row>
    <row r="114" spans="1:7" ht="25.5">
      <c r="A114" s="136"/>
      <c r="B114" s="135" t="s">
        <v>754</v>
      </c>
      <c r="C114" s="136"/>
      <c r="D114" s="136"/>
      <c r="E114" s="138"/>
      <c r="F114" s="125"/>
      <c r="G114" s="126"/>
    </row>
    <row r="115" spans="1:7" ht="12.75">
      <c r="A115" s="136"/>
      <c r="B115" s="137" t="s">
        <v>604</v>
      </c>
      <c r="C115" s="133">
        <v>42041</v>
      </c>
      <c r="D115" s="134" t="s">
        <v>373</v>
      </c>
      <c r="E115" s="138"/>
      <c r="F115" s="141">
        <v>1876168.59144</v>
      </c>
      <c r="G115" s="126">
        <f aca="true" t="shared" si="4" ref="G115:G134">F115*20%</f>
        <v>375233.71828800003</v>
      </c>
    </row>
    <row r="116" spans="1:7" ht="12.75">
      <c r="A116" s="136"/>
      <c r="B116" s="137" t="s">
        <v>605</v>
      </c>
      <c r="C116" s="133">
        <v>42041</v>
      </c>
      <c r="D116" s="134" t="s">
        <v>373</v>
      </c>
      <c r="E116" s="138"/>
      <c r="F116" s="141">
        <v>2041886.7429600002</v>
      </c>
      <c r="G116" s="126">
        <f t="shared" si="4"/>
        <v>408377.3485920001</v>
      </c>
    </row>
    <row r="117" spans="1:7" ht="12.75">
      <c r="A117" s="136"/>
      <c r="B117" s="137" t="s">
        <v>606</v>
      </c>
      <c r="C117" s="133">
        <v>42041</v>
      </c>
      <c r="D117" s="134" t="s">
        <v>373</v>
      </c>
      <c r="E117" s="138"/>
      <c r="F117" s="141">
        <v>1876168.59144</v>
      </c>
      <c r="G117" s="126">
        <f t="shared" si="4"/>
        <v>375233.71828800003</v>
      </c>
    </row>
    <row r="118" spans="1:7" ht="12.75">
      <c r="A118" s="136"/>
      <c r="B118" s="137" t="s">
        <v>607</v>
      </c>
      <c r="C118" s="133">
        <v>42041</v>
      </c>
      <c r="D118" s="134" t="s">
        <v>373</v>
      </c>
      <c r="E118" s="138"/>
      <c r="F118" s="141">
        <v>2041886.7429600002</v>
      </c>
      <c r="G118" s="126">
        <f t="shared" si="4"/>
        <v>408377.3485920001</v>
      </c>
    </row>
    <row r="119" spans="1:7" ht="12.75">
      <c r="A119" s="136"/>
      <c r="B119" s="137" t="s">
        <v>526</v>
      </c>
      <c r="C119" s="133">
        <v>42041</v>
      </c>
      <c r="D119" s="134" t="s">
        <v>373</v>
      </c>
      <c r="E119" s="138"/>
      <c r="F119" s="141">
        <v>3077063.45352</v>
      </c>
      <c r="G119" s="126">
        <f t="shared" si="4"/>
        <v>615412.6907040001</v>
      </c>
    </row>
    <row r="120" spans="1:7" ht="12.75">
      <c r="A120" s="136"/>
      <c r="B120" s="137" t="s">
        <v>527</v>
      </c>
      <c r="C120" s="133">
        <v>42041</v>
      </c>
      <c r="D120" s="134" t="s">
        <v>373</v>
      </c>
      <c r="E120" s="138"/>
      <c r="F120" s="141">
        <v>3280265.0383200003</v>
      </c>
      <c r="G120" s="126">
        <f t="shared" si="4"/>
        <v>656053.0076640001</v>
      </c>
    </row>
    <row r="121" spans="1:7" ht="12.75">
      <c r="A121" s="136"/>
      <c r="B121" s="137" t="s">
        <v>528</v>
      </c>
      <c r="C121" s="133">
        <v>42041</v>
      </c>
      <c r="D121" s="134" t="s">
        <v>373</v>
      </c>
      <c r="E121" s="138"/>
      <c r="F121" s="141">
        <v>3077063.45352</v>
      </c>
      <c r="G121" s="126">
        <f t="shared" si="4"/>
        <v>615412.6907040001</v>
      </c>
    </row>
    <row r="122" spans="1:7" ht="12.75">
      <c r="A122" s="136"/>
      <c r="B122" s="137" t="s">
        <v>608</v>
      </c>
      <c r="C122" s="133">
        <v>42041</v>
      </c>
      <c r="D122" s="134" t="s">
        <v>373</v>
      </c>
      <c r="E122" s="138"/>
      <c r="F122" s="141">
        <v>3280265.0383200003</v>
      </c>
      <c r="G122" s="126">
        <f t="shared" si="4"/>
        <v>656053.0076640001</v>
      </c>
    </row>
    <row r="123" spans="1:7" ht="12.75">
      <c r="A123" s="136"/>
      <c r="B123" s="137" t="s">
        <v>530</v>
      </c>
      <c r="C123" s="133">
        <v>42041</v>
      </c>
      <c r="D123" s="134" t="s">
        <v>373</v>
      </c>
      <c r="E123" s="138"/>
      <c r="F123" s="141">
        <v>3077063.45352</v>
      </c>
      <c r="G123" s="126">
        <f t="shared" si="4"/>
        <v>615412.6907040001</v>
      </c>
    </row>
    <row r="124" spans="1:7" ht="12.75">
      <c r="A124" s="136"/>
      <c r="B124" s="137" t="s">
        <v>531</v>
      </c>
      <c r="C124" s="133">
        <v>42041</v>
      </c>
      <c r="D124" s="134" t="s">
        <v>373</v>
      </c>
      <c r="E124" s="138"/>
      <c r="F124" s="141">
        <v>3280265.0383200003</v>
      </c>
      <c r="G124" s="126">
        <f t="shared" si="4"/>
        <v>656053.0076640001</v>
      </c>
    </row>
    <row r="125" spans="1:7" ht="12.75">
      <c r="A125" s="136"/>
      <c r="B125" s="137" t="s">
        <v>532</v>
      </c>
      <c r="C125" s="133">
        <v>42041</v>
      </c>
      <c r="D125" s="134" t="s">
        <v>373</v>
      </c>
      <c r="E125" s="138"/>
      <c r="F125" s="141">
        <v>3077063.45352</v>
      </c>
      <c r="G125" s="126">
        <f t="shared" si="4"/>
        <v>615412.6907040001</v>
      </c>
    </row>
    <row r="126" spans="1:7" ht="12.75">
      <c r="A126" s="136"/>
      <c r="B126" s="137" t="s">
        <v>533</v>
      </c>
      <c r="C126" s="133">
        <v>42041</v>
      </c>
      <c r="D126" s="134" t="s">
        <v>373</v>
      </c>
      <c r="E126" s="138"/>
      <c r="F126" s="141">
        <v>3280265.0383200003</v>
      </c>
      <c r="G126" s="126">
        <f t="shared" si="4"/>
        <v>656053.0076640001</v>
      </c>
    </row>
    <row r="127" spans="1:7" ht="12.75">
      <c r="A127" s="136"/>
      <c r="B127" s="137" t="s">
        <v>534</v>
      </c>
      <c r="C127" s="133">
        <v>42041</v>
      </c>
      <c r="D127" s="134" t="s">
        <v>373</v>
      </c>
      <c r="E127" s="138"/>
      <c r="F127" s="141">
        <v>3077063.45352</v>
      </c>
      <c r="G127" s="126">
        <f t="shared" si="4"/>
        <v>615412.6907040001</v>
      </c>
    </row>
    <row r="128" spans="1:7" ht="12.75">
      <c r="A128" s="136"/>
      <c r="B128" s="137" t="s">
        <v>535</v>
      </c>
      <c r="C128" s="133">
        <v>42041</v>
      </c>
      <c r="D128" s="134" t="s">
        <v>373</v>
      </c>
      <c r="E128" s="138"/>
      <c r="F128" s="141">
        <v>3280265.0383200003</v>
      </c>
      <c r="G128" s="126">
        <f t="shared" si="4"/>
        <v>656053.0076640001</v>
      </c>
    </row>
    <row r="129" spans="1:7" ht="12.75">
      <c r="A129" s="136"/>
      <c r="B129" s="137" t="s">
        <v>536</v>
      </c>
      <c r="C129" s="133">
        <v>42041</v>
      </c>
      <c r="D129" s="134" t="s">
        <v>373</v>
      </c>
      <c r="E129" s="138"/>
      <c r="F129" s="141">
        <v>3077063.45352</v>
      </c>
      <c r="G129" s="126">
        <f t="shared" si="4"/>
        <v>615412.6907040001</v>
      </c>
    </row>
    <row r="130" spans="1:7" ht="12.75">
      <c r="A130" s="136"/>
      <c r="B130" s="137" t="s">
        <v>537</v>
      </c>
      <c r="C130" s="133">
        <v>42041</v>
      </c>
      <c r="D130" s="134" t="s">
        <v>373</v>
      </c>
      <c r="E130" s="138"/>
      <c r="F130" s="141">
        <v>3280265.0383200003</v>
      </c>
      <c r="G130" s="126">
        <f t="shared" si="4"/>
        <v>656053.0076640001</v>
      </c>
    </row>
    <row r="131" spans="1:7" ht="12.75">
      <c r="A131" s="136"/>
      <c r="B131" s="137" t="s">
        <v>807</v>
      </c>
      <c r="C131" s="133">
        <v>42041</v>
      </c>
      <c r="D131" s="134" t="s">
        <v>373</v>
      </c>
      <c r="E131" s="138"/>
      <c r="F131" s="141">
        <v>3077063.45352</v>
      </c>
      <c r="G131" s="126">
        <f t="shared" si="4"/>
        <v>615412.6907040001</v>
      </c>
    </row>
    <row r="132" spans="1:7" ht="12.75">
      <c r="A132" s="136"/>
      <c r="B132" s="137" t="s">
        <v>808</v>
      </c>
      <c r="C132" s="133">
        <v>42041</v>
      </c>
      <c r="D132" s="134" t="s">
        <v>373</v>
      </c>
      <c r="E132" s="138"/>
      <c r="F132" s="141">
        <v>3280265.0383200003</v>
      </c>
      <c r="G132" s="126">
        <f t="shared" si="4"/>
        <v>656053.0076640001</v>
      </c>
    </row>
    <row r="133" spans="1:7" ht="12.75">
      <c r="A133" s="136"/>
      <c r="B133" s="137" t="s">
        <v>819</v>
      </c>
      <c r="C133" s="133">
        <v>42041</v>
      </c>
      <c r="D133" s="134" t="s">
        <v>373</v>
      </c>
      <c r="E133" s="138"/>
      <c r="F133" s="141">
        <v>3077063.45352</v>
      </c>
      <c r="G133" s="126">
        <f t="shared" si="4"/>
        <v>615412.6907040001</v>
      </c>
    </row>
    <row r="134" spans="1:7" ht="12.75">
      <c r="A134" s="136"/>
      <c r="B134" s="137" t="s">
        <v>810</v>
      </c>
      <c r="C134" s="133">
        <v>42041</v>
      </c>
      <c r="D134" s="136"/>
      <c r="E134" s="138"/>
      <c r="F134" s="141">
        <v>3280265.0383200003</v>
      </c>
      <c r="G134" s="126">
        <f t="shared" si="4"/>
        <v>656053.0076640001</v>
      </c>
    </row>
    <row r="135" spans="1:7" ht="12.75">
      <c r="A135" s="136"/>
      <c r="B135" s="137"/>
      <c r="C135" s="133"/>
      <c r="D135" s="136"/>
      <c r="E135" s="138"/>
      <c r="F135" s="141"/>
      <c r="G135" s="126"/>
    </row>
    <row r="136" spans="1:7" ht="25.5">
      <c r="A136" s="136"/>
      <c r="B136" s="135" t="s">
        <v>755</v>
      </c>
      <c r="C136" s="136"/>
      <c r="D136" s="136"/>
      <c r="E136" s="138"/>
      <c r="F136" s="125"/>
      <c r="G136" s="126"/>
    </row>
    <row r="137" spans="1:7" ht="12.75">
      <c r="A137" s="136"/>
      <c r="B137" s="137" t="s">
        <v>449</v>
      </c>
      <c r="C137" s="129">
        <v>41091</v>
      </c>
      <c r="D137" s="130" t="s">
        <v>373</v>
      </c>
      <c r="E137" s="138"/>
      <c r="F137" s="125">
        <v>1847010</v>
      </c>
      <c r="G137" s="126">
        <f aca="true" t="shared" si="5" ref="G137:G142">F137*20%</f>
        <v>369402</v>
      </c>
    </row>
    <row r="138" spans="1:7" ht="12.75">
      <c r="A138" s="136"/>
      <c r="B138" s="137" t="s">
        <v>450</v>
      </c>
      <c r="C138" s="129">
        <v>41091</v>
      </c>
      <c r="D138" s="130" t="s">
        <v>373</v>
      </c>
      <c r="E138" s="138"/>
      <c r="F138" s="125">
        <v>1581635</v>
      </c>
      <c r="G138" s="126">
        <f t="shared" si="5"/>
        <v>316327</v>
      </c>
    </row>
    <row r="139" spans="1:7" ht="12.75">
      <c r="A139" s="136"/>
      <c r="B139" s="137" t="s">
        <v>451</v>
      </c>
      <c r="C139" s="129">
        <v>41091</v>
      </c>
      <c r="D139" s="130" t="s">
        <v>373</v>
      </c>
      <c r="E139" s="138"/>
      <c r="F139" s="125">
        <v>1921315</v>
      </c>
      <c r="G139" s="126">
        <f t="shared" si="5"/>
        <v>384263</v>
      </c>
    </row>
    <row r="140" spans="1:7" ht="12.75">
      <c r="A140" s="136"/>
      <c r="B140" s="137" t="s">
        <v>452</v>
      </c>
      <c r="C140" s="129">
        <v>41091</v>
      </c>
      <c r="D140" s="130" t="s">
        <v>373</v>
      </c>
      <c r="E140" s="138"/>
      <c r="F140" s="125">
        <v>1847010</v>
      </c>
      <c r="G140" s="126">
        <f t="shared" si="5"/>
        <v>369402</v>
      </c>
    </row>
    <row r="141" spans="1:7" ht="12.75">
      <c r="A141" s="136"/>
      <c r="B141" s="137" t="s">
        <v>453</v>
      </c>
      <c r="C141" s="133">
        <v>42041</v>
      </c>
      <c r="D141" s="130" t="s">
        <v>373</v>
      </c>
      <c r="E141" s="138"/>
      <c r="F141" s="141">
        <f>658889*2.123</f>
        <v>1398821.347</v>
      </c>
      <c r="G141" s="126">
        <f t="shared" si="5"/>
        <v>279764.26940000005</v>
      </c>
    </row>
    <row r="142" spans="1:7" ht="12.75">
      <c r="A142" s="136"/>
      <c r="B142" s="137" t="s">
        <v>454</v>
      </c>
      <c r="C142" s="133">
        <v>42041</v>
      </c>
      <c r="D142" s="130" t="s">
        <v>373</v>
      </c>
      <c r="E142" s="138"/>
      <c r="F142" s="141">
        <f>658889*2.123</f>
        <v>1398821.347</v>
      </c>
      <c r="G142" s="126">
        <f t="shared" si="5"/>
        <v>279764.26940000005</v>
      </c>
    </row>
    <row r="143" spans="1:7" ht="12.75">
      <c r="A143" s="136"/>
      <c r="B143" s="137"/>
      <c r="C143" s="133"/>
      <c r="D143" s="130"/>
      <c r="E143" s="138"/>
      <c r="F143" s="141"/>
      <c r="G143" s="126"/>
    </row>
    <row r="144" spans="1:7" ht="12.75">
      <c r="A144" s="136"/>
      <c r="B144" s="135" t="s">
        <v>756</v>
      </c>
      <c r="C144" s="136"/>
      <c r="D144" s="136"/>
      <c r="E144" s="138"/>
      <c r="F144" s="125"/>
      <c r="G144" s="126"/>
    </row>
    <row r="145" spans="1:7" ht="12.75">
      <c r="A145" s="136"/>
      <c r="B145" s="137" t="s">
        <v>812</v>
      </c>
      <c r="C145" s="133">
        <v>42041</v>
      </c>
      <c r="D145" s="130" t="s">
        <v>373</v>
      </c>
      <c r="E145" s="138"/>
      <c r="F145" s="142">
        <v>3511948.549015251</v>
      </c>
      <c r="G145" s="126">
        <f aca="true" t="shared" si="6" ref="G145:G151">F145*20%</f>
        <v>702389.7098030503</v>
      </c>
    </row>
    <row r="146" spans="1:7" ht="12.75">
      <c r="A146" s="136"/>
      <c r="B146" s="137" t="s">
        <v>813</v>
      </c>
      <c r="C146" s="133">
        <v>42041</v>
      </c>
      <c r="D146" s="130" t="s">
        <v>373</v>
      </c>
      <c r="E146" s="138"/>
      <c r="F146" s="142">
        <v>4989900.10896873</v>
      </c>
      <c r="G146" s="126">
        <f t="shared" si="6"/>
        <v>997980.021793746</v>
      </c>
    </row>
    <row r="147" spans="1:7" ht="12.75">
      <c r="A147" s="136"/>
      <c r="B147" s="137" t="s">
        <v>814</v>
      </c>
      <c r="C147" s="133">
        <v>42041</v>
      </c>
      <c r="D147" s="130" t="s">
        <v>373</v>
      </c>
      <c r="E147" s="138"/>
      <c r="F147" s="142">
        <v>6930412.657376627</v>
      </c>
      <c r="G147" s="126">
        <f t="shared" si="6"/>
        <v>1386082.5314753256</v>
      </c>
    </row>
    <row r="148" spans="1:7" ht="12.75">
      <c r="A148" s="136"/>
      <c r="B148" s="137" t="s">
        <v>815</v>
      </c>
      <c r="C148" s="133">
        <v>42041</v>
      </c>
      <c r="D148" s="130" t="s">
        <v>373</v>
      </c>
      <c r="E148" s="138"/>
      <c r="F148" s="142">
        <v>8606892.502026327</v>
      </c>
      <c r="G148" s="126">
        <f t="shared" si="6"/>
        <v>1721378.5004052655</v>
      </c>
    </row>
    <row r="149" spans="1:7" ht="12.75">
      <c r="A149" s="136"/>
      <c r="B149" s="137" t="s">
        <v>816</v>
      </c>
      <c r="C149" s="133">
        <v>42041</v>
      </c>
      <c r="D149" s="130" t="s">
        <v>373</v>
      </c>
      <c r="E149" s="138"/>
      <c r="F149" s="142">
        <v>4885692.320871846</v>
      </c>
      <c r="G149" s="126">
        <f t="shared" si="6"/>
        <v>977138.4641743692</v>
      </c>
    </row>
    <row r="150" spans="1:7" ht="12.75">
      <c r="A150" s="136"/>
      <c r="B150" s="137" t="s">
        <v>817</v>
      </c>
      <c r="C150" s="133">
        <v>42041</v>
      </c>
      <c r="D150" s="130" t="s">
        <v>373</v>
      </c>
      <c r="E150" s="138"/>
      <c r="F150" s="142">
        <v>6942494.200836396</v>
      </c>
      <c r="G150" s="126">
        <f t="shared" si="6"/>
        <v>1388498.8401672794</v>
      </c>
    </row>
    <row r="151" spans="1:7" ht="12.75">
      <c r="A151" s="136"/>
      <c r="B151" s="137" t="s">
        <v>818</v>
      </c>
      <c r="C151" s="133">
        <v>42041</v>
      </c>
      <c r="D151" s="130" t="s">
        <v>373</v>
      </c>
      <c r="E151" s="138"/>
      <c r="F151" s="142">
        <v>55458757.38977151</v>
      </c>
      <c r="G151" s="126">
        <f t="shared" si="6"/>
        <v>11091751.477954304</v>
      </c>
    </row>
    <row r="152" spans="1:7" ht="12.75">
      <c r="A152" s="136"/>
      <c r="B152" s="137"/>
      <c r="C152" s="133"/>
      <c r="D152" s="130"/>
      <c r="E152" s="138"/>
      <c r="F152" s="126"/>
      <c r="G152" s="126"/>
    </row>
    <row r="153" spans="1:7" ht="25.5">
      <c r="A153" s="136"/>
      <c r="B153" s="135" t="s">
        <v>757</v>
      </c>
      <c r="C153" s="136"/>
      <c r="D153" s="136"/>
      <c r="E153" s="138"/>
      <c r="F153" s="125"/>
      <c r="G153" s="126"/>
    </row>
    <row r="154" spans="1:7" ht="12.75">
      <c r="A154" s="136"/>
      <c r="B154" s="137" t="s">
        <v>456</v>
      </c>
      <c r="C154" s="143">
        <v>40980</v>
      </c>
      <c r="D154" s="130" t="s">
        <v>373</v>
      </c>
      <c r="E154" s="138"/>
      <c r="F154" s="125">
        <v>1246000</v>
      </c>
      <c r="G154" s="126">
        <v>249200</v>
      </c>
    </row>
    <row r="155" spans="1:7" ht="12.75">
      <c r="A155" s="136"/>
      <c r="B155" s="137" t="s">
        <v>457</v>
      </c>
      <c r="C155" s="143">
        <v>40980</v>
      </c>
      <c r="D155" s="130" t="s">
        <v>373</v>
      </c>
      <c r="E155" s="138"/>
      <c r="F155" s="125">
        <v>1251000</v>
      </c>
      <c r="G155" s="126">
        <v>250200</v>
      </c>
    </row>
    <row r="156" spans="1:7" ht="12.75">
      <c r="A156" s="136"/>
      <c r="B156" s="137" t="s">
        <v>458</v>
      </c>
      <c r="C156" s="143">
        <v>40980</v>
      </c>
      <c r="D156" s="130" t="s">
        <v>373</v>
      </c>
      <c r="E156" s="144"/>
      <c r="F156" s="145">
        <v>1256000</v>
      </c>
      <c r="G156" s="126">
        <v>251200</v>
      </c>
    </row>
    <row r="157" spans="1:7" ht="12.75">
      <c r="A157" s="136"/>
      <c r="B157" s="137" t="s">
        <v>459</v>
      </c>
      <c r="C157" s="143">
        <v>40980</v>
      </c>
      <c r="D157" s="130" t="s">
        <v>373</v>
      </c>
      <c r="E157" s="138"/>
      <c r="F157" s="125">
        <v>1261000</v>
      </c>
      <c r="G157" s="126">
        <v>252200</v>
      </c>
    </row>
    <row r="158" spans="1:7" ht="12.75">
      <c r="A158" s="136"/>
      <c r="B158" s="137" t="s">
        <v>460</v>
      </c>
      <c r="C158" s="143">
        <v>40980</v>
      </c>
      <c r="D158" s="130" t="s">
        <v>373</v>
      </c>
      <c r="E158" s="138"/>
      <c r="F158" s="125">
        <v>1240000</v>
      </c>
      <c r="G158" s="126">
        <v>248000</v>
      </c>
    </row>
    <row r="159" spans="1:7" ht="12.75">
      <c r="A159" s="136"/>
      <c r="B159" s="137" t="s">
        <v>461</v>
      </c>
      <c r="C159" s="143">
        <v>40980</v>
      </c>
      <c r="D159" s="130" t="s">
        <v>373</v>
      </c>
      <c r="E159" s="138"/>
      <c r="F159" s="125">
        <v>1245000</v>
      </c>
      <c r="G159" s="126">
        <v>249000</v>
      </c>
    </row>
    <row r="160" spans="1:7" ht="12.75">
      <c r="A160" s="136"/>
      <c r="B160" s="137" t="s">
        <v>462</v>
      </c>
      <c r="C160" s="143">
        <v>40980</v>
      </c>
      <c r="D160" s="130" t="s">
        <v>373</v>
      </c>
      <c r="E160" s="138"/>
      <c r="F160" s="125">
        <v>1250000</v>
      </c>
      <c r="G160" s="126">
        <v>250000</v>
      </c>
    </row>
    <row r="161" spans="1:7" ht="12.75">
      <c r="A161" s="136"/>
      <c r="B161" s="137" t="s">
        <v>463</v>
      </c>
      <c r="C161" s="143">
        <v>40980</v>
      </c>
      <c r="D161" s="130" t="s">
        <v>373</v>
      </c>
      <c r="E161" s="138"/>
      <c r="F161" s="125">
        <v>1255000</v>
      </c>
      <c r="G161" s="126">
        <v>251000</v>
      </c>
    </row>
    <row r="162" spans="1:7" ht="12.75">
      <c r="A162" s="136"/>
      <c r="B162" s="137" t="s">
        <v>464</v>
      </c>
      <c r="C162" s="143">
        <v>40980</v>
      </c>
      <c r="D162" s="130" t="s">
        <v>373</v>
      </c>
      <c r="E162" s="138"/>
      <c r="F162" s="125">
        <v>1083000</v>
      </c>
      <c r="G162" s="126">
        <v>216600</v>
      </c>
    </row>
    <row r="163" spans="1:7" ht="12.75">
      <c r="A163" s="136"/>
      <c r="B163" s="137" t="s">
        <v>465</v>
      </c>
      <c r="C163" s="143">
        <v>40980</v>
      </c>
      <c r="D163" s="130" t="s">
        <v>373</v>
      </c>
      <c r="E163" s="138"/>
      <c r="F163" s="125">
        <v>1088000</v>
      </c>
      <c r="G163" s="126">
        <v>217600</v>
      </c>
    </row>
    <row r="164" spans="1:7" ht="12.75">
      <c r="A164" s="136"/>
      <c r="B164" s="137" t="s">
        <v>466</v>
      </c>
      <c r="C164" s="143">
        <v>40980</v>
      </c>
      <c r="D164" s="130" t="s">
        <v>373</v>
      </c>
      <c r="E164" s="138"/>
      <c r="F164" s="125">
        <v>1093000</v>
      </c>
      <c r="G164" s="126">
        <v>218600</v>
      </c>
    </row>
    <row r="165" spans="1:7" ht="12.75">
      <c r="A165" s="136"/>
      <c r="B165" s="137" t="s">
        <v>467</v>
      </c>
      <c r="C165" s="143">
        <v>40980</v>
      </c>
      <c r="D165" s="130" t="s">
        <v>373</v>
      </c>
      <c r="E165" s="138"/>
      <c r="F165" s="125">
        <v>1098000</v>
      </c>
      <c r="G165" s="126">
        <v>219600</v>
      </c>
    </row>
    <row r="166" spans="1:7" ht="12.75">
      <c r="A166" s="136"/>
      <c r="B166" s="137"/>
      <c r="C166" s="143"/>
      <c r="D166" s="130"/>
      <c r="E166" s="138"/>
      <c r="F166" s="125"/>
      <c r="G166" s="126"/>
    </row>
    <row r="167" spans="1:7" ht="25.5">
      <c r="A167" s="136"/>
      <c r="B167" s="135" t="s">
        <v>758</v>
      </c>
      <c r="C167" s="143"/>
      <c r="D167" s="130"/>
      <c r="E167" s="138"/>
      <c r="F167" s="125"/>
      <c r="G167" s="126"/>
    </row>
    <row r="168" spans="1:7" ht="12.75">
      <c r="A168" s="136"/>
      <c r="B168" s="137" t="s">
        <v>468</v>
      </c>
      <c r="C168" s="143">
        <v>40980</v>
      </c>
      <c r="D168" s="130" t="s">
        <v>373</v>
      </c>
      <c r="E168" s="138"/>
      <c r="F168" s="125">
        <v>1664000</v>
      </c>
      <c r="G168" s="126">
        <v>332800</v>
      </c>
    </row>
    <row r="169" spans="1:7" ht="12.75">
      <c r="A169" s="136"/>
      <c r="B169" s="137" t="s">
        <v>469</v>
      </c>
      <c r="C169" s="143">
        <v>40980</v>
      </c>
      <c r="D169" s="130" t="s">
        <v>373</v>
      </c>
      <c r="E169" s="138"/>
      <c r="F169" s="125">
        <v>1794000</v>
      </c>
      <c r="G169" s="126">
        <v>358800</v>
      </c>
    </row>
    <row r="170" spans="1:7" ht="12.75">
      <c r="A170" s="136"/>
      <c r="B170" s="137" t="s">
        <v>470</v>
      </c>
      <c r="C170" s="143">
        <v>40980</v>
      </c>
      <c r="D170" s="130" t="s">
        <v>373</v>
      </c>
      <c r="E170" s="138"/>
      <c r="F170" s="125">
        <v>1664000</v>
      </c>
      <c r="G170" s="126">
        <v>332800</v>
      </c>
    </row>
    <row r="171" spans="1:7" ht="12.75">
      <c r="A171" s="136"/>
      <c r="B171" s="137" t="s">
        <v>471</v>
      </c>
      <c r="C171" s="143">
        <v>40980</v>
      </c>
      <c r="D171" s="130" t="s">
        <v>373</v>
      </c>
      <c r="E171" s="138"/>
      <c r="F171" s="125">
        <v>1794000</v>
      </c>
      <c r="G171" s="126">
        <v>358800</v>
      </c>
    </row>
    <row r="172" spans="1:7" ht="12.75">
      <c r="A172" s="136"/>
      <c r="B172" s="137" t="s">
        <v>472</v>
      </c>
      <c r="C172" s="143">
        <v>40980</v>
      </c>
      <c r="D172" s="130" t="s">
        <v>373</v>
      </c>
      <c r="E172" s="138"/>
      <c r="F172" s="125">
        <v>1669000</v>
      </c>
      <c r="G172" s="126">
        <v>333800</v>
      </c>
    </row>
    <row r="173" spans="1:7" ht="12.75">
      <c r="A173" s="136"/>
      <c r="B173" s="137" t="s">
        <v>473</v>
      </c>
      <c r="C173" s="143">
        <v>40980</v>
      </c>
      <c r="D173" s="130" t="s">
        <v>373</v>
      </c>
      <c r="E173" s="138"/>
      <c r="F173" s="125">
        <v>1799000</v>
      </c>
      <c r="G173" s="126">
        <v>359800</v>
      </c>
    </row>
    <row r="174" spans="1:7" ht="12.75">
      <c r="A174" s="136"/>
      <c r="B174" s="137" t="s">
        <v>474</v>
      </c>
      <c r="C174" s="143">
        <v>40980</v>
      </c>
      <c r="D174" s="130" t="s">
        <v>373</v>
      </c>
      <c r="E174" s="138"/>
      <c r="F174" s="125">
        <v>1669000</v>
      </c>
      <c r="G174" s="126">
        <v>333800</v>
      </c>
    </row>
    <row r="175" spans="1:7" ht="12.75">
      <c r="A175" s="136"/>
      <c r="B175" s="137" t="s">
        <v>475</v>
      </c>
      <c r="C175" s="143">
        <v>40980</v>
      </c>
      <c r="D175" s="130" t="s">
        <v>373</v>
      </c>
      <c r="E175" s="138"/>
      <c r="F175" s="125">
        <v>1799000</v>
      </c>
      <c r="G175" s="126">
        <v>359800</v>
      </c>
    </row>
    <row r="176" spans="1:7" ht="12.75">
      <c r="A176" s="136"/>
      <c r="B176" s="137" t="s">
        <v>476</v>
      </c>
      <c r="C176" s="143">
        <v>40980</v>
      </c>
      <c r="D176" s="130" t="s">
        <v>373</v>
      </c>
      <c r="E176" s="138"/>
      <c r="F176" s="125">
        <v>1535000</v>
      </c>
      <c r="G176" s="126">
        <v>307000</v>
      </c>
    </row>
    <row r="177" spans="1:7" ht="12.75">
      <c r="A177" s="136"/>
      <c r="B177" s="137" t="s">
        <v>477</v>
      </c>
      <c r="C177" s="143">
        <v>40980</v>
      </c>
      <c r="D177" s="130" t="s">
        <v>373</v>
      </c>
      <c r="E177" s="138"/>
      <c r="F177" s="125">
        <v>1775000</v>
      </c>
      <c r="G177" s="126">
        <v>355000</v>
      </c>
    </row>
    <row r="178" spans="1:7" ht="12.75">
      <c r="A178" s="136"/>
      <c r="B178" s="137" t="s">
        <v>478</v>
      </c>
      <c r="C178" s="143">
        <v>40980</v>
      </c>
      <c r="D178" s="130" t="s">
        <v>373</v>
      </c>
      <c r="E178" s="138"/>
      <c r="F178" s="125">
        <v>1540000</v>
      </c>
      <c r="G178" s="126">
        <v>308000</v>
      </c>
    </row>
    <row r="179" spans="1:7" ht="12.75">
      <c r="A179" s="136"/>
      <c r="B179" s="137" t="s">
        <v>479</v>
      </c>
      <c r="C179" s="143">
        <v>40980</v>
      </c>
      <c r="D179" s="130" t="s">
        <v>373</v>
      </c>
      <c r="E179" s="138"/>
      <c r="F179" s="125">
        <v>1780000</v>
      </c>
      <c r="G179" s="126">
        <v>356000</v>
      </c>
    </row>
    <row r="180" spans="1:7" ht="12.75">
      <c r="A180" s="136"/>
      <c r="B180" s="137"/>
      <c r="C180" s="143"/>
      <c r="D180" s="130"/>
      <c r="E180" s="138"/>
      <c r="F180" s="125"/>
      <c r="G180" s="126"/>
    </row>
    <row r="181" spans="1:7" ht="25.5">
      <c r="A181" s="136"/>
      <c r="B181" s="135" t="s">
        <v>759</v>
      </c>
      <c r="C181" s="136"/>
      <c r="D181" s="136"/>
      <c r="E181" s="138"/>
      <c r="F181" s="125"/>
      <c r="G181" s="126"/>
    </row>
    <row r="182" spans="1:7" ht="12.75">
      <c r="A182" s="136"/>
      <c r="B182" s="137" t="s">
        <v>456</v>
      </c>
      <c r="C182" s="143">
        <v>40980</v>
      </c>
      <c r="D182" s="130" t="s">
        <v>373</v>
      </c>
      <c r="E182" s="138"/>
      <c r="F182" s="125">
        <v>1261000</v>
      </c>
      <c r="G182" s="126">
        <v>252200</v>
      </c>
    </row>
    <row r="183" spans="1:7" ht="12.75">
      <c r="A183" s="136"/>
      <c r="B183" s="137" t="s">
        <v>457</v>
      </c>
      <c r="C183" s="143">
        <v>40980</v>
      </c>
      <c r="D183" s="130" t="s">
        <v>373</v>
      </c>
      <c r="E183" s="138"/>
      <c r="F183" s="125">
        <v>1266000</v>
      </c>
      <c r="G183" s="126">
        <v>253200</v>
      </c>
    </row>
    <row r="184" spans="1:7" ht="12.75">
      <c r="A184" s="136"/>
      <c r="B184" s="137" t="s">
        <v>458</v>
      </c>
      <c r="C184" s="143">
        <v>40980</v>
      </c>
      <c r="D184" s="130" t="s">
        <v>373</v>
      </c>
      <c r="E184" s="138"/>
      <c r="F184" s="125">
        <v>1271000</v>
      </c>
      <c r="G184" s="126">
        <v>254200</v>
      </c>
    </row>
    <row r="185" spans="1:7" ht="12.75">
      <c r="A185" s="136"/>
      <c r="B185" s="137" t="s">
        <v>459</v>
      </c>
      <c r="C185" s="143">
        <v>40980</v>
      </c>
      <c r="D185" s="130" t="s">
        <v>373</v>
      </c>
      <c r="E185" s="138"/>
      <c r="F185" s="125">
        <v>1276000</v>
      </c>
      <c r="G185" s="126">
        <v>255200</v>
      </c>
    </row>
    <row r="186" spans="1:7" ht="12.75">
      <c r="A186" s="136"/>
      <c r="B186" s="137" t="s">
        <v>460</v>
      </c>
      <c r="C186" s="143">
        <v>40980</v>
      </c>
      <c r="D186" s="130" t="s">
        <v>373</v>
      </c>
      <c r="E186" s="138"/>
      <c r="F186" s="125">
        <v>1255000</v>
      </c>
      <c r="G186" s="126">
        <v>251000</v>
      </c>
    </row>
    <row r="187" spans="1:7" ht="12.75">
      <c r="A187" s="136"/>
      <c r="B187" s="137" t="s">
        <v>461</v>
      </c>
      <c r="C187" s="143">
        <v>40980</v>
      </c>
      <c r="D187" s="130" t="s">
        <v>373</v>
      </c>
      <c r="E187" s="138"/>
      <c r="F187" s="125">
        <v>1260000</v>
      </c>
      <c r="G187" s="126">
        <v>252000</v>
      </c>
    </row>
    <row r="188" spans="1:7" ht="12.75">
      <c r="A188" s="136"/>
      <c r="B188" s="137" t="s">
        <v>462</v>
      </c>
      <c r="C188" s="143">
        <v>40980</v>
      </c>
      <c r="D188" s="130" t="s">
        <v>373</v>
      </c>
      <c r="E188" s="138"/>
      <c r="F188" s="125">
        <v>1265000</v>
      </c>
      <c r="G188" s="126">
        <v>253000</v>
      </c>
    </row>
    <row r="189" spans="1:7" ht="12.75">
      <c r="A189" s="136"/>
      <c r="B189" s="137" t="s">
        <v>463</v>
      </c>
      <c r="C189" s="143">
        <v>40980</v>
      </c>
      <c r="D189" s="130" t="s">
        <v>373</v>
      </c>
      <c r="E189" s="138"/>
      <c r="F189" s="125">
        <v>1270000</v>
      </c>
      <c r="G189" s="126">
        <v>254000</v>
      </c>
    </row>
    <row r="190" spans="1:7" ht="12.75">
      <c r="A190" s="136"/>
      <c r="B190" s="137" t="s">
        <v>464</v>
      </c>
      <c r="C190" s="143">
        <v>40980</v>
      </c>
      <c r="D190" s="130" t="s">
        <v>373</v>
      </c>
      <c r="E190" s="138"/>
      <c r="F190" s="125">
        <v>1098000</v>
      </c>
      <c r="G190" s="126">
        <v>219600</v>
      </c>
    </row>
    <row r="191" spans="1:7" ht="12.75">
      <c r="A191" s="136"/>
      <c r="B191" s="137" t="s">
        <v>465</v>
      </c>
      <c r="C191" s="143">
        <v>40980</v>
      </c>
      <c r="D191" s="130" t="s">
        <v>373</v>
      </c>
      <c r="E191" s="138"/>
      <c r="F191" s="125">
        <v>1103000</v>
      </c>
      <c r="G191" s="126">
        <v>220600</v>
      </c>
    </row>
    <row r="192" spans="1:7" ht="12.75">
      <c r="A192" s="136"/>
      <c r="B192" s="137" t="s">
        <v>466</v>
      </c>
      <c r="C192" s="143">
        <v>40980</v>
      </c>
      <c r="D192" s="130" t="s">
        <v>373</v>
      </c>
      <c r="E192" s="138"/>
      <c r="F192" s="125">
        <v>1108000</v>
      </c>
      <c r="G192" s="126">
        <v>221600</v>
      </c>
    </row>
    <row r="193" spans="1:7" ht="12.75">
      <c r="A193" s="136"/>
      <c r="B193" s="137" t="s">
        <v>467</v>
      </c>
      <c r="C193" s="143">
        <v>40980</v>
      </c>
      <c r="D193" s="130" t="s">
        <v>373</v>
      </c>
      <c r="E193" s="138"/>
      <c r="F193" s="125">
        <v>1113000</v>
      </c>
      <c r="G193" s="126">
        <v>222600</v>
      </c>
    </row>
    <row r="194" spans="1:7" ht="12.75">
      <c r="A194" s="136"/>
      <c r="B194" s="137"/>
      <c r="C194" s="143"/>
      <c r="D194" s="130"/>
      <c r="E194" s="138"/>
      <c r="F194" s="125"/>
      <c r="G194" s="126"/>
    </row>
    <row r="195" spans="1:7" ht="25.5">
      <c r="A195" s="136"/>
      <c r="B195" s="135" t="s">
        <v>754</v>
      </c>
      <c r="C195" s="136"/>
      <c r="D195" s="136"/>
      <c r="E195" s="138"/>
      <c r="F195" s="125"/>
      <c r="G195" s="126"/>
    </row>
    <row r="196" spans="1:7" ht="12.75">
      <c r="A196" s="136"/>
      <c r="B196" s="137" t="s">
        <v>468</v>
      </c>
      <c r="C196" s="143">
        <v>40980</v>
      </c>
      <c r="D196" s="130" t="s">
        <v>373</v>
      </c>
      <c r="E196" s="138"/>
      <c r="F196" s="125">
        <v>1679000</v>
      </c>
      <c r="G196" s="126">
        <v>335800</v>
      </c>
    </row>
    <row r="197" spans="1:7" ht="12.75">
      <c r="A197" s="136"/>
      <c r="B197" s="137" t="s">
        <v>469</v>
      </c>
      <c r="C197" s="143">
        <v>40980</v>
      </c>
      <c r="D197" s="130" t="s">
        <v>373</v>
      </c>
      <c r="E197" s="138"/>
      <c r="F197" s="125">
        <v>1809000</v>
      </c>
      <c r="G197" s="126">
        <v>361800</v>
      </c>
    </row>
    <row r="198" spans="1:7" ht="12.75">
      <c r="A198" s="136"/>
      <c r="B198" s="137" t="s">
        <v>470</v>
      </c>
      <c r="C198" s="143">
        <v>40980</v>
      </c>
      <c r="D198" s="130" t="s">
        <v>373</v>
      </c>
      <c r="E198" s="138"/>
      <c r="F198" s="125">
        <v>1679000</v>
      </c>
      <c r="G198" s="126">
        <v>335800</v>
      </c>
    </row>
    <row r="199" spans="1:7" ht="12.75">
      <c r="A199" s="136"/>
      <c r="B199" s="137" t="s">
        <v>471</v>
      </c>
      <c r="C199" s="143">
        <v>40980</v>
      </c>
      <c r="D199" s="130" t="s">
        <v>373</v>
      </c>
      <c r="E199" s="138"/>
      <c r="F199" s="125">
        <v>1809000</v>
      </c>
      <c r="G199" s="126">
        <v>361800</v>
      </c>
    </row>
    <row r="200" spans="1:7" ht="12.75">
      <c r="A200" s="136"/>
      <c r="B200" s="137" t="s">
        <v>472</v>
      </c>
      <c r="C200" s="143">
        <v>40980</v>
      </c>
      <c r="D200" s="130" t="s">
        <v>373</v>
      </c>
      <c r="E200" s="138"/>
      <c r="F200" s="125">
        <v>1684000</v>
      </c>
      <c r="G200" s="126">
        <v>336800</v>
      </c>
    </row>
    <row r="201" spans="1:7" ht="12.75">
      <c r="A201" s="136"/>
      <c r="B201" s="137" t="s">
        <v>473</v>
      </c>
      <c r="C201" s="143">
        <v>40980</v>
      </c>
      <c r="D201" s="130" t="s">
        <v>373</v>
      </c>
      <c r="E201" s="138"/>
      <c r="F201" s="125">
        <v>1814000</v>
      </c>
      <c r="G201" s="126">
        <v>362800</v>
      </c>
    </row>
    <row r="202" spans="1:7" ht="12.75">
      <c r="A202" s="136"/>
      <c r="B202" s="137" t="s">
        <v>474</v>
      </c>
      <c r="C202" s="143">
        <v>40980</v>
      </c>
      <c r="D202" s="130" t="s">
        <v>373</v>
      </c>
      <c r="E202" s="138"/>
      <c r="F202" s="125">
        <v>1684000</v>
      </c>
      <c r="G202" s="126">
        <v>336800</v>
      </c>
    </row>
    <row r="203" spans="1:7" ht="12.75">
      <c r="A203" s="136"/>
      <c r="B203" s="137" t="s">
        <v>475</v>
      </c>
      <c r="C203" s="143">
        <v>40980</v>
      </c>
      <c r="D203" s="130" t="s">
        <v>373</v>
      </c>
      <c r="E203" s="138"/>
      <c r="F203" s="125">
        <v>1814000</v>
      </c>
      <c r="G203" s="126">
        <v>362800</v>
      </c>
    </row>
    <row r="204" spans="1:7" ht="12.75">
      <c r="A204" s="136"/>
      <c r="B204" s="137" t="s">
        <v>476</v>
      </c>
      <c r="C204" s="143">
        <v>40980</v>
      </c>
      <c r="D204" s="130" t="s">
        <v>373</v>
      </c>
      <c r="E204" s="138"/>
      <c r="F204" s="125">
        <v>1550000</v>
      </c>
      <c r="G204" s="126">
        <v>310000</v>
      </c>
    </row>
    <row r="205" spans="1:7" ht="12.75">
      <c r="A205" s="136"/>
      <c r="B205" s="137" t="s">
        <v>477</v>
      </c>
      <c r="C205" s="143">
        <v>40980</v>
      </c>
      <c r="D205" s="130" t="s">
        <v>373</v>
      </c>
      <c r="E205" s="138"/>
      <c r="F205" s="125">
        <v>1790000</v>
      </c>
      <c r="G205" s="126">
        <v>358000</v>
      </c>
    </row>
    <row r="206" spans="1:7" ht="12.75">
      <c r="A206" s="136"/>
      <c r="B206" s="137" t="s">
        <v>478</v>
      </c>
      <c r="C206" s="143">
        <v>40980</v>
      </c>
      <c r="D206" s="130" t="s">
        <v>373</v>
      </c>
      <c r="E206" s="138"/>
      <c r="F206" s="125">
        <v>1555000</v>
      </c>
      <c r="G206" s="126">
        <v>311000</v>
      </c>
    </row>
    <row r="207" spans="1:7" ht="12.75">
      <c r="A207" s="136"/>
      <c r="B207" s="137" t="s">
        <v>479</v>
      </c>
      <c r="C207" s="143">
        <v>40980</v>
      </c>
      <c r="D207" s="130" t="s">
        <v>373</v>
      </c>
      <c r="E207" s="138"/>
      <c r="F207" s="125">
        <v>1795000</v>
      </c>
      <c r="G207" s="126">
        <v>359000</v>
      </c>
    </row>
    <row r="208" spans="1:7" ht="12.75">
      <c r="A208" s="136"/>
      <c r="B208" s="137"/>
      <c r="C208" s="143"/>
      <c r="D208" s="130"/>
      <c r="E208" s="138"/>
      <c r="F208" s="125"/>
      <c r="G208" s="126"/>
    </row>
    <row r="209" spans="1:7" ht="25.5">
      <c r="A209" s="146"/>
      <c r="B209" s="147" t="s">
        <v>694</v>
      </c>
      <c r="C209" s="148"/>
      <c r="D209" s="149"/>
      <c r="E209" s="150"/>
      <c r="F209" s="151"/>
      <c r="G209" s="152"/>
    </row>
    <row r="210" spans="1:7" ht="25.5">
      <c r="A210" s="146" t="s">
        <v>820</v>
      </c>
      <c r="B210" s="153" t="s">
        <v>760</v>
      </c>
      <c r="C210" s="154">
        <v>42258</v>
      </c>
      <c r="D210" s="130" t="s">
        <v>374</v>
      </c>
      <c r="E210" s="146"/>
      <c r="F210" s="151">
        <v>647000</v>
      </c>
      <c r="G210" s="126">
        <f aca="true" t="shared" si="7" ref="G210:G226">F210*20%</f>
        <v>129400</v>
      </c>
    </row>
    <row r="211" spans="1:7" ht="25.5">
      <c r="A211" s="136" t="s">
        <v>820</v>
      </c>
      <c r="B211" s="137" t="s">
        <v>761</v>
      </c>
      <c r="C211" s="154">
        <v>42258</v>
      </c>
      <c r="D211" s="130" t="s">
        <v>374</v>
      </c>
      <c r="E211" s="136"/>
      <c r="F211" s="151">
        <v>647000</v>
      </c>
      <c r="G211" s="126">
        <f t="shared" si="7"/>
        <v>129400</v>
      </c>
    </row>
    <row r="212" spans="1:7" ht="25.5">
      <c r="A212" s="136" t="s">
        <v>820</v>
      </c>
      <c r="B212" s="137" t="s">
        <v>762</v>
      </c>
      <c r="C212" s="154">
        <v>42258</v>
      </c>
      <c r="D212" s="130" t="s">
        <v>374</v>
      </c>
      <c r="E212" s="136"/>
      <c r="F212" s="151">
        <v>647000</v>
      </c>
      <c r="G212" s="126">
        <f t="shared" si="7"/>
        <v>129400</v>
      </c>
    </row>
    <row r="213" spans="1:7" ht="25.5">
      <c r="A213" s="136" t="s">
        <v>820</v>
      </c>
      <c r="B213" s="137" t="s">
        <v>763</v>
      </c>
      <c r="C213" s="154">
        <v>42258</v>
      </c>
      <c r="D213" s="130" t="s">
        <v>374</v>
      </c>
      <c r="E213" s="136"/>
      <c r="F213" s="125">
        <v>625000</v>
      </c>
      <c r="G213" s="126">
        <f t="shared" si="7"/>
        <v>125000</v>
      </c>
    </row>
    <row r="214" spans="1:7" ht="25.5">
      <c r="A214" s="136" t="s">
        <v>820</v>
      </c>
      <c r="B214" s="137" t="s">
        <v>764</v>
      </c>
      <c r="C214" s="154">
        <v>42258</v>
      </c>
      <c r="D214" s="130" t="s">
        <v>374</v>
      </c>
      <c r="E214" s="136"/>
      <c r="F214" s="125">
        <v>625000</v>
      </c>
      <c r="G214" s="126">
        <f t="shared" si="7"/>
        <v>125000</v>
      </c>
    </row>
    <row r="215" spans="1:7" ht="25.5">
      <c r="A215" s="136" t="s">
        <v>820</v>
      </c>
      <c r="B215" s="137" t="s">
        <v>765</v>
      </c>
      <c r="C215" s="154">
        <v>42258</v>
      </c>
      <c r="D215" s="130" t="s">
        <v>374</v>
      </c>
      <c r="E215" s="136"/>
      <c r="F215" s="125">
        <v>625000</v>
      </c>
      <c r="G215" s="126">
        <f t="shared" si="7"/>
        <v>125000</v>
      </c>
    </row>
    <row r="216" spans="1:7" ht="25.5">
      <c r="A216" s="136" t="s">
        <v>820</v>
      </c>
      <c r="B216" s="137" t="s">
        <v>766</v>
      </c>
      <c r="C216" s="154">
        <v>42258</v>
      </c>
      <c r="D216" s="130" t="s">
        <v>374</v>
      </c>
      <c r="E216" s="136"/>
      <c r="F216" s="125">
        <v>625000</v>
      </c>
      <c r="G216" s="126">
        <f t="shared" si="7"/>
        <v>125000</v>
      </c>
    </row>
    <row r="217" spans="1:7" ht="25.5">
      <c r="A217" s="136" t="s">
        <v>820</v>
      </c>
      <c r="B217" s="137" t="s">
        <v>767</v>
      </c>
      <c r="C217" s="154">
        <v>42258</v>
      </c>
      <c r="D217" s="130" t="s">
        <v>374</v>
      </c>
      <c r="E217" s="136"/>
      <c r="F217" s="125">
        <v>625000</v>
      </c>
      <c r="G217" s="126">
        <f t="shared" si="7"/>
        <v>125000</v>
      </c>
    </row>
    <row r="218" spans="1:7" ht="25.5">
      <c r="A218" s="136" t="s">
        <v>820</v>
      </c>
      <c r="B218" s="137" t="s">
        <v>768</v>
      </c>
      <c r="C218" s="154">
        <v>42258</v>
      </c>
      <c r="D218" s="130" t="s">
        <v>374</v>
      </c>
      <c r="E218" s="136"/>
      <c r="F218" s="151">
        <v>647000</v>
      </c>
      <c r="G218" s="126">
        <f t="shared" si="7"/>
        <v>129400</v>
      </c>
    </row>
    <row r="219" spans="1:7" ht="25.5">
      <c r="A219" s="136" t="s">
        <v>820</v>
      </c>
      <c r="B219" s="137" t="s">
        <v>769</v>
      </c>
      <c r="C219" s="154">
        <v>42258</v>
      </c>
      <c r="D219" s="130" t="s">
        <v>374</v>
      </c>
      <c r="E219" s="136"/>
      <c r="F219" s="151">
        <v>647000</v>
      </c>
      <c r="G219" s="126">
        <f t="shared" si="7"/>
        <v>129400</v>
      </c>
    </row>
    <row r="220" spans="1:7" ht="25.5">
      <c r="A220" s="136" t="s">
        <v>820</v>
      </c>
      <c r="B220" s="137" t="s">
        <v>770</v>
      </c>
      <c r="C220" s="154">
        <v>42258</v>
      </c>
      <c r="D220" s="130" t="s">
        <v>374</v>
      </c>
      <c r="E220" s="136"/>
      <c r="F220" s="151">
        <v>647000</v>
      </c>
      <c r="G220" s="126">
        <f t="shared" si="7"/>
        <v>129400</v>
      </c>
    </row>
    <row r="221" spans="1:7" ht="25.5">
      <c r="A221" s="136" t="s">
        <v>820</v>
      </c>
      <c r="B221" s="137" t="s">
        <v>771</v>
      </c>
      <c r="C221" s="154">
        <v>42258</v>
      </c>
      <c r="D221" s="130" t="s">
        <v>374</v>
      </c>
      <c r="E221" s="136"/>
      <c r="F221" s="125">
        <v>625000</v>
      </c>
      <c r="G221" s="126">
        <f t="shared" si="7"/>
        <v>125000</v>
      </c>
    </row>
    <row r="222" spans="1:7" ht="25.5">
      <c r="A222" s="136" t="s">
        <v>820</v>
      </c>
      <c r="B222" s="137" t="s">
        <v>772</v>
      </c>
      <c r="C222" s="154">
        <v>42258</v>
      </c>
      <c r="D222" s="130" t="s">
        <v>374</v>
      </c>
      <c r="E222" s="136"/>
      <c r="F222" s="125">
        <v>625000</v>
      </c>
      <c r="G222" s="126">
        <f t="shared" si="7"/>
        <v>125000</v>
      </c>
    </row>
    <row r="223" spans="1:7" ht="25.5">
      <c r="A223" s="136" t="s">
        <v>820</v>
      </c>
      <c r="B223" s="137" t="s">
        <v>773</v>
      </c>
      <c r="C223" s="154">
        <v>42258</v>
      </c>
      <c r="D223" s="130" t="s">
        <v>374</v>
      </c>
      <c r="E223" s="136"/>
      <c r="F223" s="125">
        <v>625000</v>
      </c>
      <c r="G223" s="126">
        <f t="shared" si="7"/>
        <v>125000</v>
      </c>
    </row>
    <row r="224" spans="1:7" ht="25.5">
      <c r="A224" s="136" t="s">
        <v>820</v>
      </c>
      <c r="B224" s="137" t="s">
        <v>774</v>
      </c>
      <c r="C224" s="154">
        <v>42258</v>
      </c>
      <c r="D224" s="130" t="s">
        <v>374</v>
      </c>
      <c r="E224" s="136"/>
      <c r="F224" s="125">
        <v>625000</v>
      </c>
      <c r="G224" s="126">
        <f t="shared" si="7"/>
        <v>125000</v>
      </c>
    </row>
    <row r="225" spans="1:7" ht="25.5">
      <c r="A225" s="136" t="s">
        <v>820</v>
      </c>
      <c r="B225" s="137" t="s">
        <v>772</v>
      </c>
      <c r="C225" s="154">
        <v>42258</v>
      </c>
      <c r="D225" s="130" t="s">
        <v>374</v>
      </c>
      <c r="E225" s="136"/>
      <c r="F225" s="125">
        <v>625000</v>
      </c>
      <c r="G225" s="126">
        <f t="shared" si="7"/>
        <v>125000</v>
      </c>
    </row>
    <row r="226" spans="1:7" ht="25.5">
      <c r="A226" s="136" t="s">
        <v>820</v>
      </c>
      <c r="B226" s="137" t="s">
        <v>850</v>
      </c>
      <c r="C226" s="154">
        <v>42258</v>
      </c>
      <c r="D226" s="130" t="s">
        <v>374</v>
      </c>
      <c r="E226" s="136"/>
      <c r="F226" s="125">
        <v>625000</v>
      </c>
      <c r="G226" s="126">
        <f t="shared" si="7"/>
        <v>125000</v>
      </c>
    </row>
    <row r="227" spans="1:7" ht="12.75">
      <c r="A227" s="136"/>
      <c r="B227" s="137"/>
      <c r="C227" s="154"/>
      <c r="D227" s="130"/>
      <c r="E227" s="136"/>
      <c r="F227" s="125"/>
      <c r="G227" s="126"/>
    </row>
    <row r="228" spans="1:7" ht="25.5">
      <c r="A228" s="155"/>
      <c r="B228" s="147" t="s">
        <v>775</v>
      </c>
      <c r="C228" s="148"/>
      <c r="D228" s="130" t="s">
        <v>374</v>
      </c>
      <c r="E228" s="146"/>
      <c r="F228" s="151"/>
      <c r="G228" s="151"/>
    </row>
    <row r="229" spans="1:7" ht="25.5">
      <c r="A229" s="157" t="s">
        <v>821</v>
      </c>
      <c r="B229" s="153" t="s">
        <v>776</v>
      </c>
      <c r="C229" s="154">
        <v>42258</v>
      </c>
      <c r="D229" s="130" t="s">
        <v>374</v>
      </c>
      <c r="E229" s="150"/>
      <c r="F229" s="151">
        <v>685000</v>
      </c>
      <c r="G229" s="151">
        <f aca="true" t="shared" si="8" ref="G229:G244">F229*20%</f>
        <v>137000</v>
      </c>
    </row>
    <row r="230" spans="1:7" ht="25.5">
      <c r="A230" s="136" t="s">
        <v>821</v>
      </c>
      <c r="B230" s="137" t="s">
        <v>777</v>
      </c>
      <c r="C230" s="154">
        <v>42258</v>
      </c>
      <c r="D230" s="130" t="s">
        <v>374</v>
      </c>
      <c r="E230" s="138"/>
      <c r="F230" s="151">
        <v>685000</v>
      </c>
      <c r="G230" s="151">
        <f t="shared" si="8"/>
        <v>137000</v>
      </c>
    </row>
    <row r="231" spans="1:7" ht="25.5">
      <c r="A231" s="136" t="s">
        <v>821</v>
      </c>
      <c r="B231" s="137" t="s">
        <v>778</v>
      </c>
      <c r="C231" s="154">
        <v>42258</v>
      </c>
      <c r="D231" s="130" t="s">
        <v>374</v>
      </c>
      <c r="E231" s="138"/>
      <c r="F231" s="151">
        <v>685000</v>
      </c>
      <c r="G231" s="151">
        <f t="shared" si="8"/>
        <v>137000</v>
      </c>
    </row>
    <row r="232" spans="1:7" ht="25.5">
      <c r="A232" s="136" t="s">
        <v>821</v>
      </c>
      <c r="B232" s="137" t="s">
        <v>779</v>
      </c>
      <c r="C232" s="154">
        <v>42258</v>
      </c>
      <c r="D232" s="130" t="s">
        <v>374</v>
      </c>
      <c r="E232" s="138"/>
      <c r="F232" s="125">
        <v>666000</v>
      </c>
      <c r="G232" s="125">
        <f t="shared" si="8"/>
        <v>133200</v>
      </c>
    </row>
    <row r="233" spans="1:7" ht="25.5">
      <c r="A233" s="136" t="s">
        <v>821</v>
      </c>
      <c r="B233" s="137" t="s">
        <v>780</v>
      </c>
      <c r="C233" s="154">
        <v>42258</v>
      </c>
      <c r="D233" s="130" t="s">
        <v>374</v>
      </c>
      <c r="E233" s="138"/>
      <c r="F233" s="125">
        <v>666000</v>
      </c>
      <c r="G233" s="125">
        <f t="shared" si="8"/>
        <v>133200</v>
      </c>
    </row>
    <row r="234" spans="1:7" ht="25.5">
      <c r="A234" s="136" t="s">
        <v>821</v>
      </c>
      <c r="B234" s="137" t="s">
        <v>781</v>
      </c>
      <c r="C234" s="154">
        <v>42258</v>
      </c>
      <c r="D234" s="130" t="s">
        <v>374</v>
      </c>
      <c r="E234" s="138"/>
      <c r="F234" s="125">
        <v>666000</v>
      </c>
      <c r="G234" s="125">
        <f t="shared" si="8"/>
        <v>133200</v>
      </c>
    </row>
    <row r="235" spans="1:7" ht="25.5">
      <c r="A235" s="136" t="s">
        <v>821</v>
      </c>
      <c r="B235" s="137" t="s">
        <v>782</v>
      </c>
      <c r="C235" s="154">
        <v>42258</v>
      </c>
      <c r="D235" s="130" t="s">
        <v>374</v>
      </c>
      <c r="E235" s="138"/>
      <c r="F235" s="125">
        <v>666000</v>
      </c>
      <c r="G235" s="125">
        <f t="shared" si="8"/>
        <v>133200</v>
      </c>
    </row>
    <row r="236" spans="1:7" ht="25.5">
      <c r="A236" s="136" t="s">
        <v>821</v>
      </c>
      <c r="B236" s="137" t="s">
        <v>783</v>
      </c>
      <c r="C236" s="154">
        <v>42258</v>
      </c>
      <c r="D236" s="130" t="s">
        <v>374</v>
      </c>
      <c r="E236" s="138"/>
      <c r="F236" s="125">
        <v>666000</v>
      </c>
      <c r="G236" s="125">
        <f t="shared" si="8"/>
        <v>133200</v>
      </c>
    </row>
    <row r="237" spans="1:7" ht="25.5">
      <c r="A237" s="136" t="s">
        <v>821</v>
      </c>
      <c r="B237" s="137" t="s">
        <v>784</v>
      </c>
      <c r="C237" s="154">
        <v>42258</v>
      </c>
      <c r="D237" s="130" t="s">
        <v>374</v>
      </c>
      <c r="E237" s="138"/>
      <c r="F237" s="151">
        <v>685000</v>
      </c>
      <c r="G237" s="151">
        <f t="shared" si="8"/>
        <v>137000</v>
      </c>
    </row>
    <row r="238" spans="1:7" ht="25.5">
      <c r="A238" s="136" t="s">
        <v>821</v>
      </c>
      <c r="B238" s="137" t="s">
        <v>785</v>
      </c>
      <c r="C238" s="154">
        <v>42258</v>
      </c>
      <c r="D238" s="130" t="s">
        <v>374</v>
      </c>
      <c r="E238" s="138"/>
      <c r="F238" s="151">
        <v>685000</v>
      </c>
      <c r="G238" s="151">
        <f t="shared" si="8"/>
        <v>137000</v>
      </c>
    </row>
    <row r="239" spans="1:7" ht="25.5">
      <c r="A239" s="136" t="s">
        <v>821</v>
      </c>
      <c r="B239" s="137" t="s">
        <v>786</v>
      </c>
      <c r="C239" s="154">
        <v>42258</v>
      </c>
      <c r="D239" s="130" t="s">
        <v>374</v>
      </c>
      <c r="E239" s="138"/>
      <c r="F239" s="151">
        <v>685000</v>
      </c>
      <c r="G239" s="151">
        <f t="shared" si="8"/>
        <v>137000</v>
      </c>
    </row>
    <row r="240" spans="1:7" ht="25.5">
      <c r="A240" s="136" t="s">
        <v>821</v>
      </c>
      <c r="B240" s="137" t="s">
        <v>787</v>
      </c>
      <c r="C240" s="154">
        <v>42258</v>
      </c>
      <c r="D240" s="130" t="s">
        <v>374</v>
      </c>
      <c r="E240" s="138"/>
      <c r="F240" s="125">
        <v>666000</v>
      </c>
      <c r="G240" s="125">
        <f t="shared" si="8"/>
        <v>133200</v>
      </c>
    </row>
    <row r="241" spans="1:7" ht="25.5">
      <c r="A241" s="136" t="s">
        <v>821</v>
      </c>
      <c r="B241" s="137" t="s">
        <v>788</v>
      </c>
      <c r="C241" s="154">
        <v>42258</v>
      </c>
      <c r="D241" s="130" t="s">
        <v>374</v>
      </c>
      <c r="E241" s="138"/>
      <c r="F241" s="125">
        <v>666000</v>
      </c>
      <c r="G241" s="125">
        <f t="shared" si="8"/>
        <v>133200</v>
      </c>
    </row>
    <row r="242" spans="1:7" ht="25.5">
      <c r="A242" s="136" t="s">
        <v>821</v>
      </c>
      <c r="B242" s="137" t="s">
        <v>789</v>
      </c>
      <c r="C242" s="154">
        <v>42258</v>
      </c>
      <c r="D242" s="130" t="s">
        <v>374</v>
      </c>
      <c r="E242" s="138"/>
      <c r="F242" s="125">
        <v>666000</v>
      </c>
      <c r="G242" s="125">
        <f t="shared" si="8"/>
        <v>133200</v>
      </c>
    </row>
    <row r="243" spans="1:7" ht="25.5">
      <c r="A243" s="136" t="s">
        <v>821</v>
      </c>
      <c r="B243" s="137" t="s">
        <v>790</v>
      </c>
      <c r="C243" s="154">
        <v>42258</v>
      </c>
      <c r="D243" s="130" t="s">
        <v>374</v>
      </c>
      <c r="E243" s="138"/>
      <c r="F243" s="125">
        <v>666000</v>
      </c>
      <c r="G243" s="125">
        <f t="shared" si="8"/>
        <v>133200</v>
      </c>
    </row>
    <row r="244" spans="1:7" ht="25.5">
      <c r="A244" s="136" t="s">
        <v>821</v>
      </c>
      <c r="B244" s="137" t="s">
        <v>788</v>
      </c>
      <c r="C244" s="154">
        <v>42258</v>
      </c>
      <c r="D244" s="130" t="s">
        <v>374</v>
      </c>
      <c r="E244" s="138"/>
      <c r="F244" s="125">
        <v>666000</v>
      </c>
      <c r="G244" s="125">
        <f t="shared" si="8"/>
        <v>133200</v>
      </c>
    </row>
    <row r="245" spans="1:7" ht="12.75">
      <c r="A245" s="136"/>
      <c r="B245" s="137"/>
      <c r="C245" s="154"/>
      <c r="D245" s="130"/>
      <c r="E245" s="138"/>
      <c r="F245" s="125"/>
      <c r="G245" s="125"/>
    </row>
    <row r="246" spans="1:7" ht="25.5">
      <c r="A246" s="136"/>
      <c r="B246" s="147" t="s">
        <v>791</v>
      </c>
      <c r="C246" s="148"/>
      <c r="D246" s="149"/>
      <c r="E246" s="150"/>
      <c r="F246" s="125"/>
      <c r="G246" s="125"/>
    </row>
    <row r="247" spans="1:7" ht="25.5">
      <c r="A247" s="136"/>
      <c r="B247" s="137" t="s">
        <v>792</v>
      </c>
      <c r="C247" s="143">
        <v>41375</v>
      </c>
      <c r="D247" s="130" t="s">
        <v>374</v>
      </c>
      <c r="E247" s="138"/>
      <c r="F247" s="125">
        <v>645583</v>
      </c>
      <c r="G247" s="125">
        <f aca="true" t="shared" si="9" ref="G247:G262">F247*20%</f>
        <v>129116.6</v>
      </c>
    </row>
    <row r="248" spans="1:7" ht="25.5">
      <c r="A248" s="136"/>
      <c r="B248" s="137" t="s">
        <v>793</v>
      </c>
      <c r="C248" s="143">
        <v>41375</v>
      </c>
      <c r="D248" s="130" t="s">
        <v>374</v>
      </c>
      <c r="E248" s="138"/>
      <c r="F248" s="125">
        <v>645583</v>
      </c>
      <c r="G248" s="125">
        <f t="shared" si="9"/>
        <v>129116.6</v>
      </c>
    </row>
    <row r="249" spans="1:7" ht="25.5">
      <c r="A249" s="136"/>
      <c r="B249" s="137" t="s">
        <v>794</v>
      </c>
      <c r="C249" s="143">
        <v>41375</v>
      </c>
      <c r="D249" s="130" t="s">
        <v>374</v>
      </c>
      <c r="E249" s="138"/>
      <c r="F249" s="125">
        <v>645583</v>
      </c>
      <c r="G249" s="125">
        <f t="shared" si="9"/>
        <v>129116.6</v>
      </c>
    </row>
    <row r="250" spans="1:7" ht="25.5">
      <c r="A250" s="136"/>
      <c r="B250" s="137" t="s">
        <v>795</v>
      </c>
      <c r="C250" s="143">
        <v>41375</v>
      </c>
      <c r="D250" s="130" t="s">
        <v>374</v>
      </c>
      <c r="E250" s="138"/>
      <c r="F250" s="125">
        <v>579000</v>
      </c>
      <c r="G250" s="125">
        <f t="shared" si="9"/>
        <v>115800</v>
      </c>
    </row>
    <row r="251" spans="1:7" ht="25.5">
      <c r="A251" s="136"/>
      <c r="B251" s="137" t="s">
        <v>796</v>
      </c>
      <c r="C251" s="143">
        <v>41375</v>
      </c>
      <c r="D251" s="130" t="s">
        <v>374</v>
      </c>
      <c r="E251" s="138"/>
      <c r="F251" s="125">
        <v>579000</v>
      </c>
      <c r="G251" s="125">
        <f t="shared" si="9"/>
        <v>115800</v>
      </c>
    </row>
    <row r="252" spans="1:7" ht="25.5">
      <c r="A252" s="136"/>
      <c r="B252" s="137" t="s">
        <v>797</v>
      </c>
      <c r="C252" s="143">
        <v>41375</v>
      </c>
      <c r="D252" s="130" t="s">
        <v>374</v>
      </c>
      <c r="E252" s="138"/>
      <c r="F252" s="125">
        <v>579000</v>
      </c>
      <c r="G252" s="125">
        <f t="shared" si="9"/>
        <v>115800</v>
      </c>
    </row>
    <row r="253" spans="1:7" ht="25.5">
      <c r="A253" s="136"/>
      <c r="B253" s="137" t="s">
        <v>798</v>
      </c>
      <c r="C253" s="143">
        <v>41375</v>
      </c>
      <c r="D253" s="130" t="s">
        <v>374</v>
      </c>
      <c r="E253" s="138"/>
      <c r="F253" s="125">
        <v>579000</v>
      </c>
      <c r="G253" s="125">
        <f t="shared" si="9"/>
        <v>115800</v>
      </c>
    </row>
    <row r="254" spans="1:7" ht="25.5">
      <c r="A254" s="136"/>
      <c r="B254" s="137" t="s">
        <v>799</v>
      </c>
      <c r="C254" s="143">
        <v>41375</v>
      </c>
      <c r="D254" s="130" t="s">
        <v>374</v>
      </c>
      <c r="E254" s="138"/>
      <c r="F254" s="125">
        <v>579000</v>
      </c>
      <c r="G254" s="125">
        <f t="shared" si="9"/>
        <v>115800</v>
      </c>
    </row>
    <row r="255" spans="1:7" ht="25.5">
      <c r="A255" s="136"/>
      <c r="B255" s="137" t="s">
        <v>800</v>
      </c>
      <c r="C255" s="143">
        <v>41375</v>
      </c>
      <c r="D255" s="130" t="s">
        <v>374</v>
      </c>
      <c r="E255" s="138"/>
      <c r="F255" s="125">
        <v>645583</v>
      </c>
      <c r="G255" s="125">
        <f t="shared" si="9"/>
        <v>129116.6</v>
      </c>
    </row>
    <row r="256" spans="1:7" ht="25.5">
      <c r="A256" s="136"/>
      <c r="B256" s="137" t="s">
        <v>801</v>
      </c>
      <c r="C256" s="143">
        <v>41375</v>
      </c>
      <c r="D256" s="130" t="s">
        <v>374</v>
      </c>
      <c r="E256" s="138"/>
      <c r="F256" s="125">
        <v>645583</v>
      </c>
      <c r="G256" s="125">
        <f t="shared" si="9"/>
        <v>129116.6</v>
      </c>
    </row>
    <row r="257" spans="1:7" ht="25.5">
      <c r="A257" s="136"/>
      <c r="B257" s="137" t="s">
        <v>802</v>
      </c>
      <c r="C257" s="143">
        <v>41375</v>
      </c>
      <c r="D257" s="130" t="s">
        <v>374</v>
      </c>
      <c r="E257" s="138"/>
      <c r="F257" s="125">
        <v>645583</v>
      </c>
      <c r="G257" s="125">
        <f t="shared" si="9"/>
        <v>129116.6</v>
      </c>
    </row>
    <row r="258" spans="1:7" ht="25.5">
      <c r="A258" s="136"/>
      <c r="B258" s="137" t="s">
        <v>803</v>
      </c>
      <c r="C258" s="143">
        <v>41375</v>
      </c>
      <c r="D258" s="130" t="s">
        <v>374</v>
      </c>
      <c r="E258" s="138"/>
      <c r="F258" s="125">
        <v>579000</v>
      </c>
      <c r="G258" s="125">
        <f t="shared" si="9"/>
        <v>115800</v>
      </c>
    </row>
    <row r="259" spans="1:7" ht="25.5">
      <c r="A259" s="136"/>
      <c r="B259" s="137" t="s">
        <v>804</v>
      </c>
      <c r="C259" s="143">
        <v>41375</v>
      </c>
      <c r="D259" s="130" t="s">
        <v>374</v>
      </c>
      <c r="E259" s="138"/>
      <c r="F259" s="125">
        <v>579000</v>
      </c>
      <c r="G259" s="125">
        <f t="shared" si="9"/>
        <v>115800</v>
      </c>
    </row>
    <row r="260" spans="1:7" ht="25.5">
      <c r="A260" s="136"/>
      <c r="B260" s="137" t="s">
        <v>806</v>
      </c>
      <c r="C260" s="143">
        <v>41375</v>
      </c>
      <c r="D260" s="130" t="s">
        <v>374</v>
      </c>
      <c r="E260" s="138"/>
      <c r="F260" s="125">
        <v>579000</v>
      </c>
      <c r="G260" s="125">
        <f t="shared" si="9"/>
        <v>115800</v>
      </c>
    </row>
    <row r="261" spans="1:7" ht="25.5">
      <c r="A261" s="136"/>
      <c r="B261" s="137" t="s">
        <v>805</v>
      </c>
      <c r="C261" s="143">
        <v>41375</v>
      </c>
      <c r="D261" s="130" t="s">
        <v>374</v>
      </c>
      <c r="E261" s="138"/>
      <c r="F261" s="125">
        <v>579000</v>
      </c>
      <c r="G261" s="125">
        <f t="shared" si="9"/>
        <v>115800</v>
      </c>
    </row>
    <row r="262" spans="1:7" ht="25.5">
      <c r="A262" s="136"/>
      <c r="B262" s="137" t="s">
        <v>804</v>
      </c>
      <c r="C262" s="143">
        <v>41375</v>
      </c>
      <c r="D262" s="130" t="s">
        <v>374</v>
      </c>
      <c r="E262" s="138"/>
      <c r="F262" s="125">
        <v>579000</v>
      </c>
      <c r="G262" s="125">
        <f t="shared" si="9"/>
        <v>115800</v>
      </c>
    </row>
    <row r="263" spans="1:7" ht="12.75">
      <c r="A263" s="136"/>
      <c r="B263" s="137"/>
      <c r="C263" s="143"/>
      <c r="D263" s="130"/>
      <c r="E263" s="138"/>
      <c r="F263" s="125"/>
      <c r="G263" s="125"/>
    </row>
    <row r="264" spans="1:7" ht="25.5">
      <c r="A264" s="146"/>
      <c r="B264" s="147" t="s">
        <v>643</v>
      </c>
      <c r="C264" s="148"/>
      <c r="D264" s="149"/>
      <c r="E264" s="150"/>
      <c r="F264" s="151"/>
      <c r="G264" s="151"/>
    </row>
    <row r="265" spans="1:7" ht="25.5">
      <c r="A265" s="136" t="s">
        <v>822</v>
      </c>
      <c r="B265" s="137" t="s">
        <v>644</v>
      </c>
      <c r="C265" s="143">
        <v>41375</v>
      </c>
      <c r="D265" s="130" t="s">
        <v>374</v>
      </c>
      <c r="E265" s="138"/>
      <c r="F265" s="125">
        <v>510250</v>
      </c>
      <c r="G265" s="125">
        <f aca="true" t="shared" si="10" ref="G265:G280">F265*20%</f>
        <v>102050</v>
      </c>
    </row>
    <row r="266" spans="1:7" ht="25.5">
      <c r="A266" s="136" t="s">
        <v>822</v>
      </c>
      <c r="B266" s="137" t="s">
        <v>645</v>
      </c>
      <c r="C266" s="143">
        <v>41375</v>
      </c>
      <c r="D266" s="130" t="s">
        <v>374</v>
      </c>
      <c r="E266" s="138"/>
      <c r="F266" s="125">
        <v>510250</v>
      </c>
      <c r="G266" s="125">
        <f t="shared" si="10"/>
        <v>102050</v>
      </c>
    </row>
    <row r="267" spans="1:7" ht="25.5">
      <c r="A267" s="136" t="s">
        <v>822</v>
      </c>
      <c r="B267" s="137" t="s">
        <v>646</v>
      </c>
      <c r="C267" s="143">
        <v>41375</v>
      </c>
      <c r="D267" s="130" t="s">
        <v>374</v>
      </c>
      <c r="E267" s="138"/>
      <c r="F267" s="125">
        <v>510250</v>
      </c>
      <c r="G267" s="125">
        <f t="shared" si="10"/>
        <v>102050</v>
      </c>
    </row>
    <row r="268" spans="1:7" ht="25.5">
      <c r="A268" s="136" t="s">
        <v>822</v>
      </c>
      <c r="B268" s="137" t="s">
        <v>647</v>
      </c>
      <c r="C268" s="143">
        <v>41375</v>
      </c>
      <c r="D268" s="130" t="s">
        <v>374</v>
      </c>
      <c r="E268" s="138"/>
      <c r="F268" s="125">
        <v>510250</v>
      </c>
      <c r="G268" s="125">
        <f t="shared" si="10"/>
        <v>102050</v>
      </c>
    </row>
    <row r="269" spans="1:7" ht="25.5">
      <c r="A269" s="136" t="s">
        <v>822</v>
      </c>
      <c r="B269" s="137" t="s">
        <v>648</v>
      </c>
      <c r="C269" s="143">
        <v>41375</v>
      </c>
      <c r="D269" s="130" t="s">
        <v>374</v>
      </c>
      <c r="E269" s="138"/>
      <c r="F269" s="125">
        <v>510250</v>
      </c>
      <c r="G269" s="125">
        <f t="shared" si="10"/>
        <v>102050</v>
      </c>
    </row>
    <row r="270" spans="1:7" ht="25.5">
      <c r="A270" s="136" t="s">
        <v>822</v>
      </c>
      <c r="B270" s="137" t="s">
        <v>649</v>
      </c>
      <c r="C270" s="143">
        <v>41375</v>
      </c>
      <c r="D270" s="130" t="s">
        <v>374</v>
      </c>
      <c r="E270" s="138"/>
      <c r="F270" s="125">
        <v>510250</v>
      </c>
      <c r="G270" s="125">
        <f t="shared" si="10"/>
        <v>102050</v>
      </c>
    </row>
    <row r="271" spans="1:7" ht="25.5">
      <c r="A271" s="136" t="s">
        <v>822</v>
      </c>
      <c r="B271" s="137" t="s">
        <v>650</v>
      </c>
      <c r="C271" s="143">
        <v>41375</v>
      </c>
      <c r="D271" s="130" t="s">
        <v>374</v>
      </c>
      <c r="E271" s="138"/>
      <c r="F271" s="125">
        <v>510250</v>
      </c>
      <c r="G271" s="125">
        <f t="shared" si="10"/>
        <v>102050</v>
      </c>
    </row>
    <row r="272" spans="1:7" ht="25.5">
      <c r="A272" s="136" t="s">
        <v>822</v>
      </c>
      <c r="B272" s="137" t="s">
        <v>651</v>
      </c>
      <c r="C272" s="143">
        <v>41375</v>
      </c>
      <c r="D272" s="130" t="s">
        <v>374</v>
      </c>
      <c r="E272" s="138"/>
      <c r="F272" s="125">
        <v>510250</v>
      </c>
      <c r="G272" s="125">
        <f t="shared" si="10"/>
        <v>102050</v>
      </c>
    </row>
    <row r="273" spans="1:7" ht="25.5">
      <c r="A273" s="136" t="s">
        <v>822</v>
      </c>
      <c r="B273" s="137" t="s">
        <v>652</v>
      </c>
      <c r="C273" s="143">
        <v>41375</v>
      </c>
      <c r="D273" s="130" t="s">
        <v>374</v>
      </c>
      <c r="E273" s="138"/>
      <c r="F273" s="125">
        <v>510250</v>
      </c>
      <c r="G273" s="125">
        <f t="shared" si="10"/>
        <v>102050</v>
      </c>
    </row>
    <row r="274" spans="1:7" ht="25.5">
      <c r="A274" s="136" t="s">
        <v>822</v>
      </c>
      <c r="B274" s="137" t="s">
        <v>653</v>
      </c>
      <c r="C274" s="143">
        <v>41375</v>
      </c>
      <c r="D274" s="130" t="s">
        <v>374</v>
      </c>
      <c r="E274" s="138"/>
      <c r="F274" s="125">
        <v>510250</v>
      </c>
      <c r="G274" s="125">
        <f t="shared" si="10"/>
        <v>102050</v>
      </c>
    </row>
    <row r="275" spans="1:7" ht="25.5">
      <c r="A275" s="136" t="s">
        <v>822</v>
      </c>
      <c r="B275" s="137" t="s">
        <v>654</v>
      </c>
      <c r="C275" s="143">
        <v>41375</v>
      </c>
      <c r="D275" s="130" t="s">
        <v>374</v>
      </c>
      <c r="E275" s="138"/>
      <c r="F275" s="125">
        <v>510250</v>
      </c>
      <c r="G275" s="125">
        <f t="shared" si="10"/>
        <v>102050</v>
      </c>
    </row>
    <row r="276" spans="1:7" ht="25.5">
      <c r="A276" s="136" t="s">
        <v>822</v>
      </c>
      <c r="B276" s="137" t="s">
        <v>655</v>
      </c>
      <c r="C276" s="143">
        <v>41375</v>
      </c>
      <c r="D276" s="130" t="s">
        <v>374</v>
      </c>
      <c r="E276" s="138"/>
      <c r="F276" s="125">
        <v>510250</v>
      </c>
      <c r="G276" s="125">
        <f t="shared" si="10"/>
        <v>102050</v>
      </c>
    </row>
    <row r="277" spans="1:7" ht="25.5">
      <c r="A277" s="136" t="s">
        <v>822</v>
      </c>
      <c r="B277" s="137" t="s">
        <v>656</v>
      </c>
      <c r="C277" s="143">
        <v>41375</v>
      </c>
      <c r="D277" s="130" t="s">
        <v>374</v>
      </c>
      <c r="E277" s="138"/>
      <c r="F277" s="125">
        <v>510250</v>
      </c>
      <c r="G277" s="125">
        <f t="shared" si="10"/>
        <v>102050</v>
      </c>
    </row>
    <row r="278" spans="1:7" ht="25.5">
      <c r="A278" s="136" t="s">
        <v>822</v>
      </c>
      <c r="B278" s="137" t="s">
        <v>657</v>
      </c>
      <c r="C278" s="143">
        <v>41375</v>
      </c>
      <c r="D278" s="130" t="s">
        <v>374</v>
      </c>
      <c r="E278" s="138"/>
      <c r="F278" s="125">
        <v>510250</v>
      </c>
      <c r="G278" s="125">
        <f t="shared" si="10"/>
        <v>102050</v>
      </c>
    </row>
    <row r="279" spans="1:7" ht="25.5">
      <c r="A279" s="136" t="s">
        <v>822</v>
      </c>
      <c r="B279" s="137" t="s">
        <v>658</v>
      </c>
      <c r="C279" s="143">
        <v>41375</v>
      </c>
      <c r="D279" s="130" t="s">
        <v>374</v>
      </c>
      <c r="E279" s="138"/>
      <c r="F279" s="125">
        <v>510250</v>
      </c>
      <c r="G279" s="125">
        <f t="shared" si="10"/>
        <v>102050</v>
      </c>
    </row>
    <row r="280" spans="1:7" ht="25.5">
      <c r="A280" s="136" t="s">
        <v>822</v>
      </c>
      <c r="B280" s="137" t="s">
        <v>656</v>
      </c>
      <c r="C280" s="143">
        <v>41375</v>
      </c>
      <c r="D280" s="130" t="s">
        <v>374</v>
      </c>
      <c r="E280" s="138"/>
      <c r="F280" s="125">
        <v>510250</v>
      </c>
      <c r="G280" s="125">
        <f t="shared" si="10"/>
        <v>102050</v>
      </c>
    </row>
    <row r="281" spans="1:7" ht="12.75">
      <c r="A281" s="136"/>
      <c r="B281" s="137"/>
      <c r="C281" s="143"/>
      <c r="D281" s="130"/>
      <c r="E281" s="138"/>
      <c r="F281" s="125"/>
      <c r="G281" s="125"/>
    </row>
    <row r="282" spans="1:7" ht="38.25">
      <c r="A282" s="146"/>
      <c r="B282" s="147" t="s">
        <v>689</v>
      </c>
      <c r="C282" s="148"/>
      <c r="D282" s="149"/>
      <c r="E282" s="150"/>
      <c r="F282" s="151"/>
      <c r="G282" s="151"/>
    </row>
    <row r="283" spans="1:7" ht="25.5">
      <c r="A283" s="146" t="s">
        <v>823</v>
      </c>
      <c r="B283" s="153" t="s">
        <v>609</v>
      </c>
      <c r="C283" s="154">
        <v>42258</v>
      </c>
      <c r="D283" s="130" t="s">
        <v>374</v>
      </c>
      <c r="E283" s="150"/>
      <c r="F283" s="151">
        <v>567000</v>
      </c>
      <c r="G283" s="151">
        <f>F283*20%</f>
        <v>113400</v>
      </c>
    </row>
    <row r="284" spans="1:7" ht="25.5">
      <c r="A284" s="136" t="s">
        <v>823</v>
      </c>
      <c r="B284" s="137" t="s">
        <v>610</v>
      </c>
      <c r="C284" s="154">
        <v>42258</v>
      </c>
      <c r="D284" s="130" t="s">
        <v>374</v>
      </c>
      <c r="E284" s="138"/>
      <c r="F284" s="151">
        <v>567000</v>
      </c>
      <c r="G284" s="151">
        <f aca="true" t="shared" si="11" ref="G284:G300">F284*20%</f>
        <v>113400</v>
      </c>
    </row>
    <row r="285" spans="1:7" ht="25.5">
      <c r="A285" s="136" t="s">
        <v>823</v>
      </c>
      <c r="B285" s="137" t="s">
        <v>612</v>
      </c>
      <c r="C285" s="154">
        <v>42258</v>
      </c>
      <c r="D285" s="130" t="s">
        <v>374</v>
      </c>
      <c r="E285" s="138"/>
      <c r="F285" s="151">
        <v>567000</v>
      </c>
      <c r="G285" s="151">
        <f t="shared" si="11"/>
        <v>113400</v>
      </c>
    </row>
    <row r="286" spans="1:7" ht="25.5">
      <c r="A286" s="136" t="s">
        <v>823</v>
      </c>
      <c r="B286" s="137" t="s">
        <v>613</v>
      </c>
      <c r="C286" s="154">
        <v>42258</v>
      </c>
      <c r="D286" s="130" t="s">
        <v>374</v>
      </c>
      <c r="E286" s="138"/>
      <c r="F286" s="125">
        <v>513000</v>
      </c>
      <c r="G286" s="125">
        <f>F286*20%</f>
        <v>102600</v>
      </c>
    </row>
    <row r="287" spans="1:7" ht="25.5">
      <c r="A287" s="136" t="s">
        <v>823</v>
      </c>
      <c r="B287" s="137" t="s">
        <v>614</v>
      </c>
      <c r="C287" s="154">
        <v>42258</v>
      </c>
      <c r="D287" s="130" t="s">
        <v>374</v>
      </c>
      <c r="E287" s="138"/>
      <c r="F287" s="125">
        <v>513000</v>
      </c>
      <c r="G287" s="125">
        <f t="shared" si="11"/>
        <v>102600</v>
      </c>
    </row>
    <row r="288" spans="1:7" ht="25.5">
      <c r="A288" s="136" t="s">
        <v>823</v>
      </c>
      <c r="B288" s="137" t="s">
        <v>615</v>
      </c>
      <c r="C288" s="154">
        <v>42258</v>
      </c>
      <c r="D288" s="130" t="s">
        <v>374</v>
      </c>
      <c r="E288" s="138"/>
      <c r="F288" s="125">
        <v>513000</v>
      </c>
      <c r="G288" s="125">
        <f t="shared" si="11"/>
        <v>102600</v>
      </c>
    </row>
    <row r="289" spans="1:7" ht="25.5">
      <c r="A289" s="136" t="s">
        <v>823</v>
      </c>
      <c r="B289" s="137" t="s">
        <v>616</v>
      </c>
      <c r="C289" s="154">
        <v>42258</v>
      </c>
      <c r="D289" s="130" t="s">
        <v>374</v>
      </c>
      <c r="E289" s="138"/>
      <c r="F289" s="125">
        <v>513000</v>
      </c>
      <c r="G289" s="125">
        <f t="shared" si="11"/>
        <v>102600</v>
      </c>
    </row>
    <row r="290" spans="1:7" ht="25.5">
      <c r="A290" s="136" t="s">
        <v>823</v>
      </c>
      <c r="B290" s="137" t="s">
        <v>617</v>
      </c>
      <c r="C290" s="154">
        <v>42258</v>
      </c>
      <c r="D290" s="130" t="s">
        <v>374</v>
      </c>
      <c r="E290" s="138"/>
      <c r="F290" s="125">
        <v>513000</v>
      </c>
      <c r="G290" s="125">
        <f t="shared" si="11"/>
        <v>102600</v>
      </c>
    </row>
    <row r="291" spans="1:7" ht="25.5">
      <c r="A291" s="136" t="s">
        <v>823</v>
      </c>
      <c r="B291" s="137" t="s">
        <v>851</v>
      </c>
      <c r="C291" s="154">
        <v>42258</v>
      </c>
      <c r="D291" s="130" t="s">
        <v>374</v>
      </c>
      <c r="E291" s="138"/>
      <c r="F291" s="125">
        <v>513000</v>
      </c>
      <c r="G291" s="125">
        <f t="shared" si="11"/>
        <v>102600</v>
      </c>
    </row>
    <row r="292" spans="1:7" ht="25.5">
      <c r="A292" s="136" t="s">
        <v>823</v>
      </c>
      <c r="B292" s="137" t="s">
        <v>618</v>
      </c>
      <c r="C292" s="154">
        <v>42258</v>
      </c>
      <c r="D292" s="130" t="s">
        <v>374</v>
      </c>
      <c r="E292" s="138"/>
      <c r="F292" s="125">
        <v>567000</v>
      </c>
      <c r="G292" s="125">
        <f t="shared" si="11"/>
        <v>113400</v>
      </c>
    </row>
    <row r="293" spans="1:7" ht="25.5">
      <c r="A293" s="136" t="s">
        <v>823</v>
      </c>
      <c r="B293" s="137" t="s">
        <v>619</v>
      </c>
      <c r="C293" s="154">
        <v>42258</v>
      </c>
      <c r="D293" s="130" t="s">
        <v>374</v>
      </c>
      <c r="E293" s="138"/>
      <c r="F293" s="125">
        <v>567000</v>
      </c>
      <c r="G293" s="125">
        <f t="shared" si="11"/>
        <v>113400</v>
      </c>
    </row>
    <row r="294" spans="1:7" ht="25.5">
      <c r="A294" s="136" t="s">
        <v>823</v>
      </c>
      <c r="B294" s="137" t="s">
        <v>620</v>
      </c>
      <c r="C294" s="154">
        <v>42258</v>
      </c>
      <c r="D294" s="130" t="s">
        <v>374</v>
      </c>
      <c r="E294" s="138"/>
      <c r="F294" s="125">
        <v>567000</v>
      </c>
      <c r="G294" s="125">
        <f t="shared" si="11"/>
        <v>113400</v>
      </c>
    </row>
    <row r="295" spans="1:7" ht="25.5">
      <c r="A295" s="136" t="s">
        <v>823</v>
      </c>
      <c r="B295" s="137" t="s">
        <v>621</v>
      </c>
      <c r="C295" s="154">
        <v>42258</v>
      </c>
      <c r="D295" s="130" t="s">
        <v>374</v>
      </c>
      <c r="E295" s="138"/>
      <c r="F295" s="125">
        <v>513000</v>
      </c>
      <c r="G295" s="125">
        <f t="shared" si="11"/>
        <v>102600</v>
      </c>
    </row>
    <row r="296" spans="1:7" ht="25.5">
      <c r="A296" s="136" t="s">
        <v>823</v>
      </c>
      <c r="B296" s="137" t="s">
        <v>622</v>
      </c>
      <c r="C296" s="154">
        <v>42258</v>
      </c>
      <c r="D296" s="130" t="s">
        <v>374</v>
      </c>
      <c r="E296" s="138"/>
      <c r="F296" s="125">
        <v>513000</v>
      </c>
      <c r="G296" s="125">
        <f t="shared" si="11"/>
        <v>102600</v>
      </c>
    </row>
    <row r="297" spans="1:7" ht="25.5">
      <c r="A297" s="136" t="s">
        <v>823</v>
      </c>
      <c r="B297" s="137" t="s">
        <v>623</v>
      </c>
      <c r="C297" s="154">
        <v>42258</v>
      </c>
      <c r="D297" s="130" t="s">
        <v>374</v>
      </c>
      <c r="E297" s="138"/>
      <c r="F297" s="125">
        <v>513000</v>
      </c>
      <c r="G297" s="125">
        <f t="shared" si="11"/>
        <v>102600</v>
      </c>
    </row>
    <row r="298" spans="1:7" ht="25.5">
      <c r="A298" s="136" t="s">
        <v>823</v>
      </c>
      <c r="B298" s="137" t="s">
        <v>624</v>
      </c>
      <c r="C298" s="154">
        <v>42258</v>
      </c>
      <c r="D298" s="130" t="s">
        <v>374</v>
      </c>
      <c r="E298" s="138"/>
      <c r="F298" s="125">
        <v>513000</v>
      </c>
      <c r="G298" s="125">
        <f t="shared" si="11"/>
        <v>102600</v>
      </c>
    </row>
    <row r="299" spans="1:7" ht="25.5">
      <c r="A299" s="136" t="s">
        <v>823</v>
      </c>
      <c r="B299" s="137" t="s">
        <v>622</v>
      </c>
      <c r="C299" s="154">
        <v>42258</v>
      </c>
      <c r="D299" s="130" t="s">
        <v>374</v>
      </c>
      <c r="E299" s="136"/>
      <c r="F299" s="125">
        <v>513000</v>
      </c>
      <c r="G299" s="125">
        <f t="shared" si="11"/>
        <v>102600</v>
      </c>
    </row>
    <row r="300" spans="1:7" ht="25.5">
      <c r="A300" s="136" t="s">
        <v>823</v>
      </c>
      <c r="B300" s="137" t="s">
        <v>849</v>
      </c>
      <c r="C300" s="154">
        <v>42258</v>
      </c>
      <c r="D300" s="130" t="s">
        <v>374</v>
      </c>
      <c r="E300" s="136"/>
      <c r="F300" s="125">
        <v>513000</v>
      </c>
      <c r="G300" s="125">
        <f t="shared" si="11"/>
        <v>102600</v>
      </c>
    </row>
    <row r="301" spans="1:7" ht="38.25">
      <c r="A301" s="146" t="s">
        <v>823</v>
      </c>
      <c r="B301" s="147" t="s">
        <v>690</v>
      </c>
      <c r="C301" s="148"/>
      <c r="D301" s="149"/>
      <c r="E301" s="150"/>
      <c r="F301" s="151"/>
      <c r="G301" s="151"/>
    </row>
    <row r="302" spans="1:7" ht="25.5">
      <c r="A302" s="146" t="s">
        <v>823</v>
      </c>
      <c r="B302" s="153" t="s">
        <v>609</v>
      </c>
      <c r="C302" s="154">
        <v>42258</v>
      </c>
      <c r="D302" s="130" t="s">
        <v>374</v>
      </c>
      <c r="E302" s="150"/>
      <c r="F302" s="151">
        <v>612000</v>
      </c>
      <c r="G302" s="151">
        <f aca="true" t="shared" si="12" ref="G302:G317">F302*20%</f>
        <v>122400</v>
      </c>
    </row>
    <row r="303" spans="1:7" ht="25.5">
      <c r="A303" s="136" t="s">
        <v>823</v>
      </c>
      <c r="B303" s="137" t="s">
        <v>610</v>
      </c>
      <c r="C303" s="154">
        <v>42258</v>
      </c>
      <c r="D303" s="130" t="s">
        <v>374</v>
      </c>
      <c r="E303" s="138"/>
      <c r="F303" s="151">
        <v>612000</v>
      </c>
      <c r="G303" s="125">
        <f t="shared" si="12"/>
        <v>122400</v>
      </c>
    </row>
    <row r="304" spans="1:7" ht="25.5">
      <c r="A304" s="136" t="s">
        <v>823</v>
      </c>
      <c r="B304" s="137" t="s">
        <v>612</v>
      </c>
      <c r="C304" s="154">
        <v>42258</v>
      </c>
      <c r="D304" s="130" t="s">
        <v>374</v>
      </c>
      <c r="E304" s="138"/>
      <c r="F304" s="151">
        <v>612000</v>
      </c>
      <c r="G304" s="125">
        <f t="shared" si="12"/>
        <v>122400</v>
      </c>
    </row>
    <row r="305" spans="1:7" ht="25.5">
      <c r="A305" s="136" t="s">
        <v>823</v>
      </c>
      <c r="B305" s="137" t="s">
        <v>613</v>
      </c>
      <c r="C305" s="154">
        <v>42258</v>
      </c>
      <c r="D305" s="130" t="s">
        <v>374</v>
      </c>
      <c r="E305" s="138"/>
      <c r="F305" s="125">
        <v>558000</v>
      </c>
      <c r="G305" s="125">
        <f t="shared" si="12"/>
        <v>111600</v>
      </c>
    </row>
    <row r="306" spans="1:7" ht="25.5">
      <c r="A306" s="136" t="s">
        <v>823</v>
      </c>
      <c r="B306" s="137" t="s">
        <v>614</v>
      </c>
      <c r="C306" s="154">
        <v>42258</v>
      </c>
      <c r="D306" s="130" t="s">
        <v>374</v>
      </c>
      <c r="E306" s="138"/>
      <c r="F306" s="125">
        <v>558000</v>
      </c>
      <c r="G306" s="125">
        <f t="shared" si="12"/>
        <v>111600</v>
      </c>
    </row>
    <row r="307" spans="1:7" ht="25.5">
      <c r="A307" s="136" t="s">
        <v>823</v>
      </c>
      <c r="B307" s="137" t="s">
        <v>615</v>
      </c>
      <c r="C307" s="154">
        <v>42258</v>
      </c>
      <c r="D307" s="130" t="s">
        <v>374</v>
      </c>
      <c r="E307" s="138"/>
      <c r="F307" s="125">
        <v>558000</v>
      </c>
      <c r="G307" s="125">
        <f t="shared" si="12"/>
        <v>111600</v>
      </c>
    </row>
    <row r="308" spans="1:7" ht="25.5">
      <c r="A308" s="136" t="s">
        <v>823</v>
      </c>
      <c r="B308" s="137" t="s">
        <v>616</v>
      </c>
      <c r="C308" s="154">
        <v>42258</v>
      </c>
      <c r="D308" s="130" t="s">
        <v>374</v>
      </c>
      <c r="E308" s="138"/>
      <c r="F308" s="125">
        <v>558000</v>
      </c>
      <c r="G308" s="125">
        <f t="shared" si="12"/>
        <v>111600</v>
      </c>
    </row>
    <row r="309" spans="1:7" ht="25.5">
      <c r="A309" s="136" t="s">
        <v>823</v>
      </c>
      <c r="B309" s="137" t="s">
        <v>617</v>
      </c>
      <c r="C309" s="154">
        <v>42258</v>
      </c>
      <c r="D309" s="130" t="s">
        <v>374</v>
      </c>
      <c r="E309" s="138"/>
      <c r="F309" s="125">
        <v>558000</v>
      </c>
      <c r="G309" s="125">
        <f t="shared" si="12"/>
        <v>111600</v>
      </c>
    </row>
    <row r="310" spans="1:7" ht="25.5">
      <c r="A310" s="136" t="s">
        <v>823</v>
      </c>
      <c r="B310" s="137" t="s">
        <v>618</v>
      </c>
      <c r="C310" s="154">
        <v>42258</v>
      </c>
      <c r="D310" s="130" t="s">
        <v>374</v>
      </c>
      <c r="E310" s="138"/>
      <c r="F310" s="151">
        <v>612000</v>
      </c>
      <c r="G310" s="125">
        <f t="shared" si="12"/>
        <v>122400</v>
      </c>
    </row>
    <row r="311" spans="1:7" ht="25.5">
      <c r="A311" s="136" t="s">
        <v>823</v>
      </c>
      <c r="B311" s="137" t="s">
        <v>619</v>
      </c>
      <c r="C311" s="154">
        <v>42258</v>
      </c>
      <c r="D311" s="130" t="s">
        <v>374</v>
      </c>
      <c r="E311" s="138"/>
      <c r="F311" s="151">
        <v>612000</v>
      </c>
      <c r="G311" s="125">
        <f t="shared" si="12"/>
        <v>122400</v>
      </c>
    </row>
    <row r="312" spans="1:7" ht="25.5">
      <c r="A312" s="136" t="s">
        <v>823</v>
      </c>
      <c r="B312" s="137" t="s">
        <v>620</v>
      </c>
      <c r="C312" s="154">
        <v>42258</v>
      </c>
      <c r="D312" s="130" t="s">
        <v>374</v>
      </c>
      <c r="E312" s="138"/>
      <c r="F312" s="151">
        <v>612000</v>
      </c>
      <c r="G312" s="125">
        <f t="shared" si="12"/>
        <v>122400</v>
      </c>
    </row>
    <row r="313" spans="1:7" ht="25.5">
      <c r="A313" s="136" t="s">
        <v>823</v>
      </c>
      <c r="B313" s="137" t="s">
        <v>621</v>
      </c>
      <c r="C313" s="154">
        <v>42258</v>
      </c>
      <c r="D313" s="130" t="s">
        <v>374</v>
      </c>
      <c r="E313" s="138"/>
      <c r="F313" s="151">
        <v>558000</v>
      </c>
      <c r="G313" s="125">
        <f t="shared" si="12"/>
        <v>111600</v>
      </c>
    </row>
    <row r="314" spans="1:7" ht="25.5">
      <c r="A314" s="136" t="s">
        <v>823</v>
      </c>
      <c r="B314" s="137" t="s">
        <v>622</v>
      </c>
      <c r="C314" s="154">
        <v>42258</v>
      </c>
      <c r="D314" s="130" t="s">
        <v>374</v>
      </c>
      <c r="E314" s="138"/>
      <c r="F314" s="151">
        <v>558000</v>
      </c>
      <c r="G314" s="125">
        <f t="shared" si="12"/>
        <v>111600</v>
      </c>
    </row>
    <row r="315" spans="1:7" ht="25.5">
      <c r="A315" s="136" t="s">
        <v>823</v>
      </c>
      <c r="B315" s="137" t="s">
        <v>623</v>
      </c>
      <c r="C315" s="154">
        <v>42258</v>
      </c>
      <c r="D315" s="130" t="s">
        <v>374</v>
      </c>
      <c r="E315" s="138"/>
      <c r="F315" s="151">
        <v>558000</v>
      </c>
      <c r="G315" s="125">
        <f t="shared" si="12"/>
        <v>111600</v>
      </c>
    </row>
    <row r="316" spans="1:7" ht="25.5">
      <c r="A316" s="136" t="s">
        <v>823</v>
      </c>
      <c r="B316" s="137" t="s">
        <v>624</v>
      </c>
      <c r="C316" s="154">
        <v>42258</v>
      </c>
      <c r="D316" s="130" t="s">
        <v>374</v>
      </c>
      <c r="E316" s="138"/>
      <c r="F316" s="151">
        <v>558000</v>
      </c>
      <c r="G316" s="125">
        <f t="shared" si="12"/>
        <v>111600</v>
      </c>
    </row>
    <row r="317" spans="1:7" ht="25.5">
      <c r="A317" s="136" t="s">
        <v>823</v>
      </c>
      <c r="B317" s="137" t="s">
        <v>622</v>
      </c>
      <c r="C317" s="154">
        <v>42258</v>
      </c>
      <c r="D317" s="130" t="s">
        <v>374</v>
      </c>
      <c r="E317" s="138"/>
      <c r="F317" s="151">
        <v>558000</v>
      </c>
      <c r="G317" s="125">
        <f t="shared" si="12"/>
        <v>111600</v>
      </c>
    </row>
    <row r="318" spans="1:7" ht="12.75">
      <c r="A318" s="136"/>
      <c r="B318" s="137"/>
      <c r="C318" s="154"/>
      <c r="D318" s="130"/>
      <c r="E318" s="138"/>
      <c r="F318" s="151"/>
      <c r="G318" s="125"/>
    </row>
    <row r="319" spans="1:7" ht="38.25">
      <c r="A319" s="146"/>
      <c r="B319" s="147" t="s">
        <v>692</v>
      </c>
      <c r="C319" s="146"/>
      <c r="D319" s="130" t="s">
        <v>374</v>
      </c>
      <c r="E319" s="150"/>
      <c r="F319" s="151"/>
      <c r="G319" s="151"/>
    </row>
    <row r="320" spans="1:7" ht="25.5">
      <c r="A320" s="146" t="s">
        <v>820</v>
      </c>
      <c r="B320" s="153" t="s">
        <v>547</v>
      </c>
      <c r="C320" s="154">
        <v>42258</v>
      </c>
      <c r="D320" s="130" t="s">
        <v>374</v>
      </c>
      <c r="E320" s="150"/>
      <c r="F320" s="151">
        <v>692000</v>
      </c>
      <c r="G320" s="151">
        <f aca="true" t="shared" si="13" ref="G320:G335">F320*20%</f>
        <v>138400</v>
      </c>
    </row>
    <row r="321" spans="1:7" ht="25.5">
      <c r="A321" s="136" t="s">
        <v>820</v>
      </c>
      <c r="B321" s="137" t="s">
        <v>548</v>
      </c>
      <c r="C321" s="154">
        <v>42258</v>
      </c>
      <c r="D321" s="130" t="s">
        <v>374</v>
      </c>
      <c r="E321" s="138"/>
      <c r="F321" s="151">
        <v>692000</v>
      </c>
      <c r="G321" s="151">
        <f t="shared" si="13"/>
        <v>138400</v>
      </c>
    </row>
    <row r="322" spans="1:7" ht="25.5">
      <c r="A322" s="136" t="s">
        <v>820</v>
      </c>
      <c r="B322" s="137" t="s">
        <v>549</v>
      </c>
      <c r="C322" s="154">
        <v>42258</v>
      </c>
      <c r="D322" s="130" t="s">
        <v>374</v>
      </c>
      <c r="E322" s="138"/>
      <c r="F322" s="151">
        <v>692000</v>
      </c>
      <c r="G322" s="151">
        <f t="shared" si="13"/>
        <v>138400</v>
      </c>
    </row>
    <row r="323" spans="1:7" ht="25.5">
      <c r="A323" s="136" t="s">
        <v>820</v>
      </c>
      <c r="B323" s="137" t="s">
        <v>550</v>
      </c>
      <c r="C323" s="154">
        <v>42258</v>
      </c>
      <c r="D323" s="130" t="s">
        <v>374</v>
      </c>
      <c r="E323" s="138"/>
      <c r="F323" s="125">
        <v>670000</v>
      </c>
      <c r="G323" s="125">
        <f t="shared" si="13"/>
        <v>134000</v>
      </c>
    </row>
    <row r="324" spans="1:7" ht="25.5">
      <c r="A324" s="136" t="s">
        <v>820</v>
      </c>
      <c r="B324" s="137" t="s">
        <v>551</v>
      </c>
      <c r="C324" s="154">
        <v>42258</v>
      </c>
      <c r="D324" s="130" t="s">
        <v>374</v>
      </c>
      <c r="E324" s="138"/>
      <c r="F324" s="125">
        <v>670000</v>
      </c>
      <c r="G324" s="125">
        <f t="shared" si="13"/>
        <v>134000</v>
      </c>
    </row>
    <row r="325" spans="1:7" ht="25.5">
      <c r="A325" s="136" t="s">
        <v>820</v>
      </c>
      <c r="B325" s="137" t="s">
        <v>552</v>
      </c>
      <c r="C325" s="154">
        <v>42258</v>
      </c>
      <c r="D325" s="130" t="s">
        <v>374</v>
      </c>
      <c r="E325" s="138"/>
      <c r="F325" s="125">
        <v>670000</v>
      </c>
      <c r="G325" s="125">
        <f t="shared" si="13"/>
        <v>134000</v>
      </c>
    </row>
    <row r="326" spans="1:7" ht="25.5">
      <c r="A326" s="136" t="s">
        <v>820</v>
      </c>
      <c r="B326" s="137" t="s">
        <v>553</v>
      </c>
      <c r="C326" s="154">
        <v>42258</v>
      </c>
      <c r="D326" s="130" t="s">
        <v>374</v>
      </c>
      <c r="E326" s="138"/>
      <c r="F326" s="125">
        <v>670000</v>
      </c>
      <c r="G326" s="125">
        <f t="shared" si="13"/>
        <v>134000</v>
      </c>
    </row>
    <row r="327" spans="1:7" ht="25.5">
      <c r="A327" s="136" t="s">
        <v>820</v>
      </c>
      <c r="B327" s="137" t="s">
        <v>554</v>
      </c>
      <c r="C327" s="154">
        <v>42258</v>
      </c>
      <c r="D327" s="130" t="s">
        <v>374</v>
      </c>
      <c r="E327" s="138"/>
      <c r="F327" s="125">
        <v>670000</v>
      </c>
      <c r="G327" s="125">
        <f t="shared" si="13"/>
        <v>134000</v>
      </c>
    </row>
    <row r="328" spans="1:7" ht="25.5">
      <c r="A328" s="136" t="s">
        <v>820</v>
      </c>
      <c r="B328" s="137" t="s">
        <v>555</v>
      </c>
      <c r="C328" s="154">
        <v>42258</v>
      </c>
      <c r="D328" s="130" t="s">
        <v>374</v>
      </c>
      <c r="E328" s="138"/>
      <c r="F328" s="151">
        <v>692000</v>
      </c>
      <c r="G328" s="151">
        <f t="shared" si="13"/>
        <v>138400</v>
      </c>
    </row>
    <row r="329" spans="1:7" ht="25.5">
      <c r="A329" s="136" t="s">
        <v>820</v>
      </c>
      <c r="B329" s="137" t="s">
        <v>556</v>
      </c>
      <c r="C329" s="154">
        <v>42258</v>
      </c>
      <c r="D329" s="130" t="s">
        <v>374</v>
      </c>
      <c r="E329" s="138"/>
      <c r="F329" s="151">
        <v>692000</v>
      </c>
      <c r="G329" s="151">
        <f t="shared" si="13"/>
        <v>138400</v>
      </c>
    </row>
    <row r="330" spans="1:7" ht="25.5">
      <c r="A330" s="136" t="s">
        <v>820</v>
      </c>
      <c r="B330" s="137" t="s">
        <v>557</v>
      </c>
      <c r="C330" s="154">
        <v>42258</v>
      </c>
      <c r="D330" s="130" t="s">
        <v>374</v>
      </c>
      <c r="E330" s="138"/>
      <c r="F330" s="151">
        <v>692000</v>
      </c>
      <c r="G330" s="151">
        <f t="shared" si="13"/>
        <v>138400</v>
      </c>
    </row>
    <row r="331" spans="1:7" ht="25.5">
      <c r="A331" s="136" t="s">
        <v>820</v>
      </c>
      <c r="B331" s="137" t="s">
        <v>558</v>
      </c>
      <c r="C331" s="154">
        <v>42258</v>
      </c>
      <c r="D331" s="130" t="s">
        <v>374</v>
      </c>
      <c r="E331" s="138"/>
      <c r="F331" s="125">
        <v>670000</v>
      </c>
      <c r="G331" s="125">
        <f t="shared" si="13"/>
        <v>134000</v>
      </c>
    </row>
    <row r="332" spans="1:7" ht="25.5">
      <c r="A332" s="136" t="s">
        <v>820</v>
      </c>
      <c r="B332" s="137" t="s">
        <v>559</v>
      </c>
      <c r="C332" s="154">
        <v>42258</v>
      </c>
      <c r="D332" s="130" t="s">
        <v>374</v>
      </c>
      <c r="E332" s="138"/>
      <c r="F332" s="125">
        <v>670000</v>
      </c>
      <c r="G332" s="125">
        <f t="shared" si="13"/>
        <v>134000</v>
      </c>
    </row>
    <row r="333" spans="1:7" ht="25.5">
      <c r="A333" s="136" t="s">
        <v>820</v>
      </c>
      <c r="B333" s="137" t="s">
        <v>560</v>
      </c>
      <c r="C333" s="154">
        <v>42258</v>
      </c>
      <c r="D333" s="130" t="s">
        <v>374</v>
      </c>
      <c r="E333" s="138"/>
      <c r="F333" s="125">
        <v>670000</v>
      </c>
      <c r="G333" s="125">
        <f t="shared" si="13"/>
        <v>134000</v>
      </c>
    </row>
    <row r="334" spans="1:7" ht="25.5">
      <c r="A334" s="136" t="s">
        <v>820</v>
      </c>
      <c r="B334" s="137" t="s">
        <v>561</v>
      </c>
      <c r="C334" s="154">
        <v>42258</v>
      </c>
      <c r="D334" s="130" t="s">
        <v>374</v>
      </c>
      <c r="E334" s="138"/>
      <c r="F334" s="125">
        <v>670000</v>
      </c>
      <c r="G334" s="125">
        <f t="shared" si="13"/>
        <v>134000</v>
      </c>
    </row>
    <row r="335" spans="1:7" ht="25.5">
      <c r="A335" s="136" t="s">
        <v>820</v>
      </c>
      <c r="B335" s="137" t="s">
        <v>559</v>
      </c>
      <c r="C335" s="154">
        <v>42258</v>
      </c>
      <c r="D335" s="130" t="s">
        <v>374</v>
      </c>
      <c r="E335" s="138"/>
      <c r="F335" s="125">
        <v>670000</v>
      </c>
      <c r="G335" s="125">
        <f t="shared" si="13"/>
        <v>134000</v>
      </c>
    </row>
    <row r="336" spans="1:7" ht="12.75">
      <c r="A336" s="136"/>
      <c r="B336" s="137"/>
      <c r="C336" s="154"/>
      <c r="D336" s="130"/>
      <c r="E336" s="138"/>
      <c r="F336" s="125"/>
      <c r="G336" s="125"/>
    </row>
    <row r="337" spans="1:7" ht="25.5">
      <c r="A337" s="136"/>
      <c r="B337" s="128" t="s">
        <v>693</v>
      </c>
      <c r="C337" s="148"/>
      <c r="D337" s="130"/>
      <c r="E337" s="138"/>
      <c r="F337" s="125"/>
      <c r="G337" s="125"/>
    </row>
    <row r="338" spans="1:7" ht="25.5">
      <c r="A338" s="136"/>
      <c r="B338" s="153" t="s">
        <v>674</v>
      </c>
      <c r="C338" s="154">
        <v>42258</v>
      </c>
      <c r="D338" s="130" t="s">
        <v>374</v>
      </c>
      <c r="E338" s="150"/>
      <c r="F338" s="151">
        <v>585000</v>
      </c>
      <c r="G338" s="151">
        <f aca="true" t="shared" si="14" ref="G338:G353">F338*20%</f>
        <v>117000</v>
      </c>
    </row>
    <row r="339" spans="1:7" ht="25.5">
      <c r="A339" s="136"/>
      <c r="B339" s="137" t="s">
        <v>675</v>
      </c>
      <c r="C339" s="154">
        <v>42258</v>
      </c>
      <c r="D339" s="130" t="s">
        <v>374</v>
      </c>
      <c r="E339" s="138"/>
      <c r="F339" s="151">
        <v>585000</v>
      </c>
      <c r="G339" s="151">
        <f t="shared" si="14"/>
        <v>117000</v>
      </c>
    </row>
    <row r="340" spans="1:7" ht="25.5">
      <c r="A340" s="136"/>
      <c r="B340" s="137" t="s">
        <v>676</v>
      </c>
      <c r="C340" s="154">
        <v>42258</v>
      </c>
      <c r="D340" s="130" t="s">
        <v>374</v>
      </c>
      <c r="E340" s="138"/>
      <c r="F340" s="151">
        <v>585000</v>
      </c>
      <c r="G340" s="151">
        <f t="shared" si="14"/>
        <v>117000</v>
      </c>
    </row>
    <row r="341" spans="1:7" ht="25.5">
      <c r="A341" s="136"/>
      <c r="B341" s="137" t="s">
        <v>677</v>
      </c>
      <c r="C341" s="154">
        <v>42258</v>
      </c>
      <c r="D341" s="130" t="s">
        <v>374</v>
      </c>
      <c r="E341" s="138"/>
      <c r="F341" s="125">
        <v>546000</v>
      </c>
      <c r="G341" s="125">
        <f t="shared" si="14"/>
        <v>109200</v>
      </c>
    </row>
    <row r="342" spans="1:7" ht="25.5">
      <c r="A342" s="136"/>
      <c r="B342" s="137" t="s">
        <v>678</v>
      </c>
      <c r="C342" s="154">
        <v>42258</v>
      </c>
      <c r="D342" s="130" t="s">
        <v>374</v>
      </c>
      <c r="E342" s="138"/>
      <c r="F342" s="125">
        <v>546000</v>
      </c>
      <c r="G342" s="125">
        <f t="shared" si="14"/>
        <v>109200</v>
      </c>
    </row>
    <row r="343" spans="1:7" ht="25.5">
      <c r="A343" s="136"/>
      <c r="B343" s="137" t="s">
        <v>679</v>
      </c>
      <c r="C343" s="154">
        <v>42258</v>
      </c>
      <c r="D343" s="130" t="s">
        <v>374</v>
      </c>
      <c r="E343" s="138"/>
      <c r="F343" s="125">
        <v>546000</v>
      </c>
      <c r="G343" s="125">
        <f t="shared" si="14"/>
        <v>109200</v>
      </c>
    </row>
    <row r="344" spans="1:7" ht="25.5">
      <c r="A344" s="136"/>
      <c r="B344" s="137" t="s">
        <v>680</v>
      </c>
      <c r="C344" s="154">
        <v>42258</v>
      </c>
      <c r="D344" s="130" t="s">
        <v>374</v>
      </c>
      <c r="E344" s="138"/>
      <c r="F344" s="125">
        <v>546000</v>
      </c>
      <c r="G344" s="125">
        <f t="shared" si="14"/>
        <v>109200</v>
      </c>
    </row>
    <row r="345" spans="1:7" ht="25.5">
      <c r="A345" s="136"/>
      <c r="B345" s="137" t="s">
        <v>681</v>
      </c>
      <c r="C345" s="154">
        <v>42258</v>
      </c>
      <c r="D345" s="130" t="s">
        <v>374</v>
      </c>
      <c r="E345" s="138"/>
      <c r="F345" s="125">
        <v>546000</v>
      </c>
      <c r="G345" s="125">
        <f t="shared" si="14"/>
        <v>109200</v>
      </c>
    </row>
    <row r="346" spans="1:7" ht="25.5">
      <c r="A346" s="136"/>
      <c r="B346" s="137" t="s">
        <v>682</v>
      </c>
      <c r="C346" s="154">
        <v>42258</v>
      </c>
      <c r="D346" s="130" t="s">
        <v>374</v>
      </c>
      <c r="E346" s="138"/>
      <c r="F346" s="151">
        <v>585000</v>
      </c>
      <c r="G346" s="125">
        <f t="shared" si="14"/>
        <v>117000</v>
      </c>
    </row>
    <row r="347" spans="1:7" ht="25.5">
      <c r="A347" s="136"/>
      <c r="B347" s="137" t="s">
        <v>683</v>
      </c>
      <c r="C347" s="154">
        <v>42258</v>
      </c>
      <c r="D347" s="130" t="s">
        <v>374</v>
      </c>
      <c r="E347" s="138"/>
      <c r="F347" s="151">
        <v>585000</v>
      </c>
      <c r="G347" s="125">
        <f t="shared" si="14"/>
        <v>117000</v>
      </c>
    </row>
    <row r="348" spans="1:7" ht="25.5">
      <c r="A348" s="136"/>
      <c r="B348" s="137" t="s">
        <v>684</v>
      </c>
      <c r="C348" s="154">
        <v>42258</v>
      </c>
      <c r="D348" s="130" t="s">
        <v>374</v>
      </c>
      <c r="E348" s="138"/>
      <c r="F348" s="151">
        <v>585000</v>
      </c>
      <c r="G348" s="125">
        <f t="shared" si="14"/>
        <v>117000</v>
      </c>
    </row>
    <row r="349" spans="1:7" ht="25.5">
      <c r="A349" s="136"/>
      <c r="B349" s="137" t="s">
        <v>685</v>
      </c>
      <c r="C349" s="154">
        <v>42258</v>
      </c>
      <c r="D349" s="130" t="s">
        <v>374</v>
      </c>
      <c r="E349" s="138"/>
      <c r="F349" s="125">
        <v>546000</v>
      </c>
      <c r="G349" s="125">
        <f t="shared" si="14"/>
        <v>109200</v>
      </c>
    </row>
    <row r="350" spans="1:7" ht="25.5">
      <c r="A350" s="136"/>
      <c r="B350" s="137" t="s">
        <v>686</v>
      </c>
      <c r="C350" s="154">
        <v>42258</v>
      </c>
      <c r="D350" s="130" t="s">
        <v>374</v>
      </c>
      <c r="E350" s="138"/>
      <c r="F350" s="125">
        <v>546000</v>
      </c>
      <c r="G350" s="125">
        <f t="shared" si="14"/>
        <v>109200</v>
      </c>
    </row>
    <row r="351" spans="1:7" ht="25.5">
      <c r="A351" s="136"/>
      <c r="B351" s="137" t="s">
        <v>687</v>
      </c>
      <c r="C351" s="154">
        <v>42258</v>
      </c>
      <c r="D351" s="130" t="s">
        <v>374</v>
      </c>
      <c r="E351" s="138"/>
      <c r="F351" s="125">
        <v>546000</v>
      </c>
      <c r="G351" s="125">
        <f t="shared" si="14"/>
        <v>109200</v>
      </c>
    </row>
    <row r="352" spans="1:7" ht="25.5">
      <c r="A352" s="136"/>
      <c r="B352" s="137" t="s">
        <v>688</v>
      </c>
      <c r="C352" s="154">
        <v>42258</v>
      </c>
      <c r="D352" s="130" t="s">
        <v>374</v>
      </c>
      <c r="E352" s="138"/>
      <c r="F352" s="125">
        <v>546000</v>
      </c>
      <c r="G352" s="125">
        <f t="shared" si="14"/>
        <v>109200</v>
      </c>
    </row>
    <row r="353" spans="1:7" ht="25.5">
      <c r="A353" s="136"/>
      <c r="B353" s="137" t="s">
        <v>686</v>
      </c>
      <c r="C353" s="154">
        <v>42258</v>
      </c>
      <c r="D353" s="130" t="s">
        <v>374</v>
      </c>
      <c r="E353" s="138"/>
      <c r="F353" s="125">
        <v>546000</v>
      </c>
      <c r="G353" s="125">
        <f t="shared" si="14"/>
        <v>109200</v>
      </c>
    </row>
    <row r="354" spans="1:7" ht="12.75">
      <c r="A354" s="136"/>
      <c r="B354" s="137"/>
      <c r="C354" s="148"/>
      <c r="D354" s="130"/>
      <c r="E354" s="138"/>
      <c r="F354" s="125"/>
      <c r="G354" s="125"/>
    </row>
    <row r="355" spans="1:7" ht="25.5">
      <c r="A355" s="136"/>
      <c r="B355" s="128" t="s">
        <v>832</v>
      </c>
      <c r="C355" s="148"/>
      <c r="D355" s="130"/>
      <c r="E355" s="138"/>
      <c r="F355" s="125"/>
      <c r="G355" s="125"/>
    </row>
    <row r="356" spans="1:7" ht="25.5">
      <c r="A356" s="136"/>
      <c r="B356" s="153" t="s">
        <v>674</v>
      </c>
      <c r="C356" s="154">
        <v>42258</v>
      </c>
      <c r="D356" s="130" t="s">
        <v>374</v>
      </c>
      <c r="E356" s="150"/>
      <c r="F356" s="151">
        <v>630000</v>
      </c>
      <c r="G356" s="151">
        <f aca="true" t="shared" si="15" ref="G356:G371">F356*20%</f>
        <v>126000</v>
      </c>
    </row>
    <row r="357" spans="1:7" ht="25.5">
      <c r="A357" s="136"/>
      <c r="B357" s="137" t="s">
        <v>675</v>
      </c>
      <c r="C357" s="154">
        <v>42258</v>
      </c>
      <c r="D357" s="130" t="s">
        <v>374</v>
      </c>
      <c r="E357" s="138"/>
      <c r="F357" s="151">
        <v>630000</v>
      </c>
      <c r="G357" s="151">
        <f t="shared" si="15"/>
        <v>126000</v>
      </c>
    </row>
    <row r="358" spans="1:7" ht="25.5">
      <c r="A358" s="136"/>
      <c r="B358" s="137" t="s">
        <v>676</v>
      </c>
      <c r="C358" s="154">
        <v>42258</v>
      </c>
      <c r="D358" s="130" t="s">
        <v>374</v>
      </c>
      <c r="E358" s="138"/>
      <c r="F358" s="151">
        <v>630000</v>
      </c>
      <c r="G358" s="151">
        <f t="shared" si="15"/>
        <v>126000</v>
      </c>
    </row>
    <row r="359" spans="1:7" ht="25.5">
      <c r="A359" s="136"/>
      <c r="B359" s="137" t="s">
        <v>677</v>
      </c>
      <c r="C359" s="154">
        <v>42258</v>
      </c>
      <c r="D359" s="130" t="s">
        <v>374</v>
      </c>
      <c r="E359" s="138"/>
      <c r="F359" s="125">
        <v>591000</v>
      </c>
      <c r="G359" s="125">
        <f t="shared" si="15"/>
        <v>118200</v>
      </c>
    </row>
    <row r="360" spans="1:7" ht="25.5">
      <c r="A360" s="136"/>
      <c r="B360" s="137" t="s">
        <v>678</v>
      </c>
      <c r="C360" s="154">
        <v>42258</v>
      </c>
      <c r="D360" s="130" t="s">
        <v>374</v>
      </c>
      <c r="E360" s="138"/>
      <c r="F360" s="125">
        <v>591000</v>
      </c>
      <c r="G360" s="125">
        <f t="shared" si="15"/>
        <v>118200</v>
      </c>
    </row>
    <row r="361" spans="1:7" ht="25.5">
      <c r="A361" s="136"/>
      <c r="B361" s="137" t="s">
        <v>679</v>
      </c>
      <c r="C361" s="154">
        <v>42258</v>
      </c>
      <c r="D361" s="130" t="s">
        <v>374</v>
      </c>
      <c r="E361" s="138"/>
      <c r="F361" s="125">
        <v>591000</v>
      </c>
      <c r="G361" s="125">
        <f t="shared" si="15"/>
        <v>118200</v>
      </c>
    </row>
    <row r="362" spans="1:7" ht="25.5">
      <c r="A362" s="136"/>
      <c r="B362" s="137" t="s">
        <v>680</v>
      </c>
      <c r="C362" s="154">
        <v>42258</v>
      </c>
      <c r="D362" s="130" t="s">
        <v>374</v>
      </c>
      <c r="E362" s="138"/>
      <c r="F362" s="125">
        <v>591000</v>
      </c>
      <c r="G362" s="125">
        <f t="shared" si="15"/>
        <v>118200</v>
      </c>
    </row>
    <row r="363" spans="1:7" ht="25.5">
      <c r="A363" s="136"/>
      <c r="B363" s="137" t="s">
        <v>681</v>
      </c>
      <c r="C363" s="154">
        <v>42258</v>
      </c>
      <c r="D363" s="130" t="s">
        <v>374</v>
      </c>
      <c r="E363" s="138"/>
      <c r="F363" s="125">
        <v>591000</v>
      </c>
      <c r="G363" s="125">
        <f t="shared" si="15"/>
        <v>118200</v>
      </c>
    </row>
    <row r="364" spans="1:7" ht="25.5">
      <c r="A364" s="136"/>
      <c r="B364" s="137" t="s">
        <v>682</v>
      </c>
      <c r="C364" s="154">
        <v>42258</v>
      </c>
      <c r="D364" s="130" t="s">
        <v>374</v>
      </c>
      <c r="E364" s="138"/>
      <c r="F364" s="151">
        <v>630000</v>
      </c>
      <c r="G364" s="125">
        <f t="shared" si="15"/>
        <v>126000</v>
      </c>
    </row>
    <row r="365" spans="1:7" ht="25.5">
      <c r="A365" s="136"/>
      <c r="B365" s="137" t="s">
        <v>683</v>
      </c>
      <c r="C365" s="154">
        <v>42258</v>
      </c>
      <c r="D365" s="130" t="s">
        <v>374</v>
      </c>
      <c r="E365" s="138"/>
      <c r="F365" s="151">
        <v>630000</v>
      </c>
      <c r="G365" s="125">
        <f t="shared" si="15"/>
        <v>126000</v>
      </c>
    </row>
    <row r="366" spans="1:7" ht="25.5">
      <c r="A366" s="136"/>
      <c r="B366" s="137" t="s">
        <v>684</v>
      </c>
      <c r="C366" s="154">
        <v>42258</v>
      </c>
      <c r="D366" s="130" t="s">
        <v>374</v>
      </c>
      <c r="E366" s="138"/>
      <c r="F366" s="151">
        <v>630000</v>
      </c>
      <c r="G366" s="125">
        <f t="shared" si="15"/>
        <v>126000</v>
      </c>
    </row>
    <row r="367" spans="1:7" ht="25.5">
      <c r="A367" s="136"/>
      <c r="B367" s="137" t="s">
        <v>685</v>
      </c>
      <c r="C367" s="154">
        <v>42258</v>
      </c>
      <c r="D367" s="130" t="s">
        <v>374</v>
      </c>
      <c r="E367" s="138"/>
      <c r="F367" s="125">
        <v>591000</v>
      </c>
      <c r="G367" s="125">
        <f t="shared" si="15"/>
        <v>118200</v>
      </c>
    </row>
    <row r="368" spans="1:7" ht="25.5">
      <c r="A368" s="136"/>
      <c r="B368" s="137" t="s">
        <v>686</v>
      </c>
      <c r="C368" s="154">
        <v>42258</v>
      </c>
      <c r="D368" s="130" t="s">
        <v>374</v>
      </c>
      <c r="E368" s="138"/>
      <c r="F368" s="125">
        <v>591000</v>
      </c>
      <c r="G368" s="125">
        <f t="shared" si="15"/>
        <v>118200</v>
      </c>
    </row>
    <row r="369" spans="1:7" ht="25.5">
      <c r="A369" s="136"/>
      <c r="B369" s="137" t="s">
        <v>687</v>
      </c>
      <c r="C369" s="154">
        <v>42258</v>
      </c>
      <c r="D369" s="130" t="s">
        <v>374</v>
      </c>
      <c r="E369" s="138"/>
      <c r="F369" s="125">
        <v>591000</v>
      </c>
      <c r="G369" s="125">
        <f t="shared" si="15"/>
        <v>118200</v>
      </c>
    </row>
    <row r="370" spans="1:7" ht="25.5">
      <c r="A370" s="136"/>
      <c r="B370" s="137" t="s">
        <v>688</v>
      </c>
      <c r="C370" s="154">
        <v>42258</v>
      </c>
      <c r="D370" s="130" t="s">
        <v>374</v>
      </c>
      <c r="E370" s="138"/>
      <c r="F370" s="125">
        <v>591000</v>
      </c>
      <c r="G370" s="125">
        <f t="shared" si="15"/>
        <v>118200</v>
      </c>
    </row>
    <row r="371" spans="1:7" ht="25.5">
      <c r="A371" s="136"/>
      <c r="B371" s="137" t="s">
        <v>686</v>
      </c>
      <c r="C371" s="154">
        <v>42258</v>
      </c>
      <c r="D371" s="130" t="s">
        <v>374</v>
      </c>
      <c r="E371" s="138"/>
      <c r="F371" s="125">
        <v>591000</v>
      </c>
      <c r="G371" s="125">
        <f t="shared" si="15"/>
        <v>118200</v>
      </c>
    </row>
    <row r="372" spans="1:7" ht="12.75">
      <c r="A372" s="136"/>
      <c r="B372" s="137"/>
      <c r="C372" s="148"/>
      <c r="D372" s="130"/>
      <c r="E372" s="138"/>
      <c r="F372" s="125"/>
      <c r="G372" s="125"/>
    </row>
    <row r="373" spans="1:7" ht="25.5">
      <c r="A373" s="156"/>
      <c r="B373" s="128" t="s">
        <v>691</v>
      </c>
      <c r="C373" s="143"/>
      <c r="D373" s="130" t="s">
        <v>374</v>
      </c>
      <c r="E373" s="138"/>
      <c r="F373" s="125"/>
      <c r="G373" s="125"/>
    </row>
    <row r="374" spans="1:7" ht="25.5">
      <c r="A374" s="157" t="s">
        <v>821</v>
      </c>
      <c r="B374" s="153" t="s">
        <v>564</v>
      </c>
      <c r="C374" s="154">
        <v>42258</v>
      </c>
      <c r="D374" s="130" t="s">
        <v>374</v>
      </c>
      <c r="E374" s="150"/>
      <c r="F374" s="151">
        <v>730000</v>
      </c>
      <c r="G374" s="151">
        <f aca="true" t="shared" si="16" ref="G374:G425">F374*20%</f>
        <v>146000</v>
      </c>
    </row>
    <row r="375" spans="1:7" ht="25.5">
      <c r="A375" s="136" t="s">
        <v>821</v>
      </c>
      <c r="B375" s="137" t="s">
        <v>565</v>
      </c>
      <c r="C375" s="154">
        <v>42258</v>
      </c>
      <c r="D375" s="130" t="s">
        <v>374</v>
      </c>
      <c r="E375" s="138"/>
      <c r="F375" s="151">
        <v>730000</v>
      </c>
      <c r="G375" s="151">
        <f t="shared" si="16"/>
        <v>146000</v>
      </c>
    </row>
    <row r="376" spans="1:7" ht="25.5">
      <c r="A376" s="136" t="s">
        <v>821</v>
      </c>
      <c r="B376" s="137" t="s">
        <v>566</v>
      </c>
      <c r="C376" s="154">
        <v>42258</v>
      </c>
      <c r="D376" s="130" t="s">
        <v>374</v>
      </c>
      <c r="E376" s="138"/>
      <c r="F376" s="151">
        <v>730000</v>
      </c>
      <c r="G376" s="151">
        <f t="shared" si="16"/>
        <v>146000</v>
      </c>
    </row>
    <row r="377" spans="1:7" ht="25.5">
      <c r="A377" s="136" t="s">
        <v>821</v>
      </c>
      <c r="B377" s="137" t="s">
        <v>567</v>
      </c>
      <c r="C377" s="154">
        <v>42258</v>
      </c>
      <c r="D377" s="130" t="s">
        <v>374</v>
      </c>
      <c r="E377" s="138"/>
      <c r="F377" s="125">
        <v>711000</v>
      </c>
      <c r="G377" s="125">
        <f>F377*20%</f>
        <v>142200</v>
      </c>
    </row>
    <row r="378" spans="1:7" ht="25.5">
      <c r="A378" s="136" t="s">
        <v>821</v>
      </c>
      <c r="B378" s="137" t="s">
        <v>568</v>
      </c>
      <c r="C378" s="154">
        <v>42258</v>
      </c>
      <c r="D378" s="130" t="s">
        <v>374</v>
      </c>
      <c r="E378" s="138"/>
      <c r="F378" s="125">
        <v>711000</v>
      </c>
      <c r="G378" s="125">
        <f t="shared" si="16"/>
        <v>142200</v>
      </c>
    </row>
    <row r="379" spans="1:7" ht="25.5">
      <c r="A379" s="136" t="s">
        <v>821</v>
      </c>
      <c r="B379" s="137" t="s">
        <v>569</v>
      </c>
      <c r="C379" s="154">
        <v>42258</v>
      </c>
      <c r="D379" s="130" t="s">
        <v>374</v>
      </c>
      <c r="E379" s="138"/>
      <c r="F379" s="125">
        <v>711000</v>
      </c>
      <c r="G379" s="125">
        <f t="shared" si="16"/>
        <v>142200</v>
      </c>
    </row>
    <row r="380" spans="1:7" ht="25.5">
      <c r="A380" s="136" t="s">
        <v>821</v>
      </c>
      <c r="B380" s="137" t="s">
        <v>570</v>
      </c>
      <c r="C380" s="154">
        <v>42258</v>
      </c>
      <c r="D380" s="130" t="s">
        <v>374</v>
      </c>
      <c r="E380" s="138"/>
      <c r="F380" s="125">
        <v>711000</v>
      </c>
      <c r="G380" s="125">
        <f t="shared" si="16"/>
        <v>142200</v>
      </c>
    </row>
    <row r="381" spans="1:7" ht="25.5">
      <c r="A381" s="136" t="s">
        <v>821</v>
      </c>
      <c r="B381" s="137" t="s">
        <v>571</v>
      </c>
      <c r="C381" s="154">
        <v>42258</v>
      </c>
      <c r="D381" s="130" t="s">
        <v>374</v>
      </c>
      <c r="E381" s="138"/>
      <c r="F381" s="125">
        <v>711000</v>
      </c>
      <c r="G381" s="125">
        <f t="shared" si="16"/>
        <v>142200</v>
      </c>
    </row>
    <row r="382" spans="1:7" ht="25.5">
      <c r="A382" s="136" t="s">
        <v>821</v>
      </c>
      <c r="B382" s="137" t="s">
        <v>572</v>
      </c>
      <c r="C382" s="154">
        <v>42258</v>
      </c>
      <c r="D382" s="130" t="s">
        <v>374</v>
      </c>
      <c r="E382" s="138"/>
      <c r="F382" s="151">
        <v>730000</v>
      </c>
      <c r="G382" s="151">
        <f t="shared" si="16"/>
        <v>146000</v>
      </c>
    </row>
    <row r="383" spans="1:7" ht="25.5">
      <c r="A383" s="136" t="s">
        <v>821</v>
      </c>
      <c r="B383" s="137" t="s">
        <v>573</v>
      </c>
      <c r="C383" s="154">
        <v>42258</v>
      </c>
      <c r="D383" s="130" t="s">
        <v>374</v>
      </c>
      <c r="E383" s="138"/>
      <c r="F383" s="151">
        <v>730000</v>
      </c>
      <c r="G383" s="151">
        <f t="shared" si="16"/>
        <v>146000</v>
      </c>
    </row>
    <row r="384" spans="1:7" ht="25.5">
      <c r="A384" s="136" t="s">
        <v>821</v>
      </c>
      <c r="B384" s="137" t="s">
        <v>574</v>
      </c>
      <c r="C384" s="154">
        <v>42258</v>
      </c>
      <c r="D384" s="130" t="s">
        <v>374</v>
      </c>
      <c r="E384" s="138"/>
      <c r="F384" s="151">
        <v>730000</v>
      </c>
      <c r="G384" s="151">
        <f t="shared" si="16"/>
        <v>146000</v>
      </c>
    </row>
    <row r="385" spans="1:7" ht="25.5">
      <c r="A385" s="136" t="s">
        <v>821</v>
      </c>
      <c r="B385" s="137" t="s">
        <v>575</v>
      </c>
      <c r="C385" s="154">
        <v>42258</v>
      </c>
      <c r="D385" s="130" t="s">
        <v>374</v>
      </c>
      <c r="E385" s="138"/>
      <c r="F385" s="125">
        <v>711000</v>
      </c>
      <c r="G385" s="125">
        <f t="shared" si="16"/>
        <v>142200</v>
      </c>
    </row>
    <row r="386" spans="1:7" ht="25.5">
      <c r="A386" s="136" t="s">
        <v>821</v>
      </c>
      <c r="B386" s="137" t="s">
        <v>576</v>
      </c>
      <c r="C386" s="154">
        <v>42258</v>
      </c>
      <c r="D386" s="130" t="s">
        <v>374</v>
      </c>
      <c r="E386" s="138"/>
      <c r="F386" s="125">
        <v>711000</v>
      </c>
      <c r="G386" s="125">
        <f t="shared" si="16"/>
        <v>142200</v>
      </c>
    </row>
    <row r="387" spans="1:7" ht="25.5">
      <c r="A387" s="136" t="s">
        <v>821</v>
      </c>
      <c r="B387" s="137" t="s">
        <v>577</v>
      </c>
      <c r="C387" s="154">
        <v>42258</v>
      </c>
      <c r="D387" s="130" t="s">
        <v>374</v>
      </c>
      <c r="E387" s="138"/>
      <c r="F387" s="125">
        <v>711000</v>
      </c>
      <c r="G387" s="125">
        <f t="shared" si="16"/>
        <v>142200</v>
      </c>
    </row>
    <row r="388" spans="1:7" ht="25.5">
      <c r="A388" s="136" t="s">
        <v>821</v>
      </c>
      <c r="B388" s="137" t="s">
        <v>578</v>
      </c>
      <c r="C388" s="154">
        <v>42258</v>
      </c>
      <c r="D388" s="130" t="s">
        <v>374</v>
      </c>
      <c r="E388" s="138"/>
      <c r="F388" s="125">
        <v>711000</v>
      </c>
      <c r="G388" s="125">
        <f t="shared" si="16"/>
        <v>142200</v>
      </c>
    </row>
    <row r="389" spans="1:7" ht="25.5">
      <c r="A389" s="136" t="s">
        <v>821</v>
      </c>
      <c r="B389" s="137" t="s">
        <v>576</v>
      </c>
      <c r="C389" s="154">
        <v>42258</v>
      </c>
      <c r="D389" s="130" t="s">
        <v>374</v>
      </c>
      <c r="E389" s="138"/>
      <c r="F389" s="125">
        <v>711000</v>
      </c>
      <c r="G389" s="125">
        <f t="shared" si="16"/>
        <v>142200</v>
      </c>
    </row>
    <row r="390" spans="1:7" ht="12.75">
      <c r="A390" s="136"/>
      <c r="B390" s="137"/>
      <c r="C390" s="154"/>
      <c r="D390" s="130"/>
      <c r="E390" s="138"/>
      <c r="F390" s="125"/>
      <c r="G390" s="125"/>
    </row>
    <row r="391" spans="1:7" ht="25.5">
      <c r="A391" s="136"/>
      <c r="B391" s="128" t="s">
        <v>672</v>
      </c>
      <c r="C391" s="143"/>
      <c r="D391" s="130" t="s">
        <v>374</v>
      </c>
      <c r="E391" s="138"/>
      <c r="F391" s="125"/>
      <c r="G391" s="125"/>
    </row>
    <row r="392" spans="1:7" ht="25.5">
      <c r="A392" s="136"/>
      <c r="B392" s="137" t="s">
        <v>628</v>
      </c>
      <c r="C392" s="143">
        <v>41479</v>
      </c>
      <c r="D392" s="130" t="s">
        <v>374</v>
      </c>
      <c r="E392" s="138"/>
      <c r="F392" s="125">
        <v>600000</v>
      </c>
      <c r="G392" s="125">
        <f t="shared" si="16"/>
        <v>120000</v>
      </c>
    </row>
    <row r="393" spans="1:7" ht="25.5">
      <c r="A393" s="136"/>
      <c r="B393" s="137" t="s">
        <v>629</v>
      </c>
      <c r="C393" s="143">
        <v>41479</v>
      </c>
      <c r="D393" s="130" t="s">
        <v>374</v>
      </c>
      <c r="E393" s="138"/>
      <c r="F393" s="125">
        <v>600000</v>
      </c>
      <c r="G393" s="125">
        <f t="shared" si="16"/>
        <v>120000</v>
      </c>
    </row>
    <row r="394" spans="1:7" ht="25.5">
      <c r="A394" s="136"/>
      <c r="B394" s="137" t="s">
        <v>630</v>
      </c>
      <c r="C394" s="143">
        <v>41479</v>
      </c>
      <c r="D394" s="130" t="s">
        <v>374</v>
      </c>
      <c r="E394" s="138"/>
      <c r="F394" s="125">
        <v>600000</v>
      </c>
      <c r="G394" s="125">
        <f t="shared" si="16"/>
        <v>120000</v>
      </c>
    </row>
    <row r="395" spans="1:7" ht="25.5">
      <c r="A395" s="136"/>
      <c r="B395" s="137" t="s">
        <v>631</v>
      </c>
      <c r="C395" s="143">
        <v>41479</v>
      </c>
      <c r="D395" s="130" t="s">
        <v>374</v>
      </c>
      <c r="E395" s="138"/>
      <c r="F395" s="125">
        <v>600000</v>
      </c>
      <c r="G395" s="125">
        <f t="shared" si="16"/>
        <v>120000</v>
      </c>
    </row>
    <row r="396" spans="1:7" ht="25.5">
      <c r="A396" s="136"/>
      <c r="B396" s="137" t="s">
        <v>632</v>
      </c>
      <c r="C396" s="143">
        <v>41479</v>
      </c>
      <c r="D396" s="130" t="s">
        <v>374</v>
      </c>
      <c r="E396" s="138"/>
      <c r="F396" s="125">
        <v>600000</v>
      </c>
      <c r="G396" s="125">
        <f t="shared" si="16"/>
        <v>120000</v>
      </c>
    </row>
    <row r="397" spans="1:7" ht="25.5">
      <c r="A397" s="136"/>
      <c r="B397" s="137" t="s">
        <v>633</v>
      </c>
      <c r="C397" s="143">
        <v>41479</v>
      </c>
      <c r="D397" s="130" t="s">
        <v>374</v>
      </c>
      <c r="E397" s="138"/>
      <c r="F397" s="125">
        <v>600000</v>
      </c>
      <c r="G397" s="125">
        <f t="shared" si="16"/>
        <v>120000</v>
      </c>
    </row>
    <row r="398" spans="1:7" ht="25.5">
      <c r="A398" s="136"/>
      <c r="B398" s="137" t="s">
        <v>634</v>
      </c>
      <c r="C398" s="143">
        <v>41479</v>
      </c>
      <c r="D398" s="130" t="s">
        <v>374</v>
      </c>
      <c r="E398" s="138"/>
      <c r="F398" s="125">
        <v>600000</v>
      </c>
      <c r="G398" s="125">
        <f t="shared" si="16"/>
        <v>120000</v>
      </c>
    </row>
    <row r="399" spans="1:7" ht="25.5">
      <c r="A399" s="136"/>
      <c r="B399" s="137" t="s">
        <v>635</v>
      </c>
      <c r="C399" s="143">
        <v>41479</v>
      </c>
      <c r="D399" s="130" t="s">
        <v>374</v>
      </c>
      <c r="E399" s="138"/>
      <c r="F399" s="125">
        <v>600000</v>
      </c>
      <c r="G399" s="125">
        <f t="shared" si="16"/>
        <v>120000</v>
      </c>
    </row>
    <row r="400" spans="1:7" ht="25.5">
      <c r="A400" s="136"/>
      <c r="B400" s="137" t="s">
        <v>636</v>
      </c>
      <c r="C400" s="143">
        <v>41479</v>
      </c>
      <c r="D400" s="130" t="s">
        <v>374</v>
      </c>
      <c r="E400" s="138"/>
      <c r="F400" s="125">
        <v>600000</v>
      </c>
      <c r="G400" s="125">
        <f t="shared" si="16"/>
        <v>120000</v>
      </c>
    </row>
    <row r="401" spans="1:7" ht="25.5">
      <c r="A401" s="136"/>
      <c r="B401" s="137" t="s">
        <v>637</v>
      </c>
      <c r="C401" s="143">
        <v>41479</v>
      </c>
      <c r="D401" s="130" t="s">
        <v>374</v>
      </c>
      <c r="E401" s="138"/>
      <c r="F401" s="125">
        <v>600000</v>
      </c>
      <c r="G401" s="125">
        <f t="shared" si="16"/>
        <v>120000</v>
      </c>
    </row>
    <row r="402" spans="1:7" ht="25.5">
      <c r="A402" s="136"/>
      <c r="B402" s="137" t="s">
        <v>638</v>
      </c>
      <c r="C402" s="143">
        <v>41479</v>
      </c>
      <c r="D402" s="130" t="s">
        <v>374</v>
      </c>
      <c r="E402" s="138"/>
      <c r="F402" s="125">
        <v>600000</v>
      </c>
      <c r="G402" s="125">
        <f t="shared" si="16"/>
        <v>120000</v>
      </c>
    </row>
    <row r="403" spans="1:7" ht="25.5">
      <c r="A403" s="136"/>
      <c r="B403" s="137" t="s">
        <v>639</v>
      </c>
      <c r="C403" s="143">
        <v>41479</v>
      </c>
      <c r="D403" s="130" t="s">
        <v>374</v>
      </c>
      <c r="E403" s="138"/>
      <c r="F403" s="125">
        <v>600000</v>
      </c>
      <c r="G403" s="125">
        <f t="shared" si="16"/>
        <v>120000</v>
      </c>
    </row>
    <row r="404" spans="1:7" ht="25.5">
      <c r="A404" s="136"/>
      <c r="B404" s="137" t="s">
        <v>640</v>
      </c>
      <c r="C404" s="143">
        <v>41479</v>
      </c>
      <c r="D404" s="130" t="s">
        <v>374</v>
      </c>
      <c r="E404" s="138"/>
      <c r="F404" s="125">
        <v>600000</v>
      </c>
      <c r="G404" s="125">
        <f t="shared" si="16"/>
        <v>120000</v>
      </c>
    </row>
    <row r="405" spans="1:7" ht="25.5">
      <c r="A405" s="136"/>
      <c r="B405" s="137" t="s">
        <v>641</v>
      </c>
      <c r="C405" s="143">
        <v>41479</v>
      </c>
      <c r="D405" s="130" t="s">
        <v>374</v>
      </c>
      <c r="E405" s="138"/>
      <c r="F405" s="125">
        <v>600000</v>
      </c>
      <c r="G405" s="125">
        <f t="shared" si="16"/>
        <v>120000</v>
      </c>
    </row>
    <row r="406" spans="1:7" ht="25.5">
      <c r="A406" s="136"/>
      <c r="B406" s="137" t="s">
        <v>642</v>
      </c>
      <c r="C406" s="143">
        <v>41479</v>
      </c>
      <c r="D406" s="130" t="s">
        <v>374</v>
      </c>
      <c r="E406" s="138"/>
      <c r="F406" s="125">
        <v>600000</v>
      </c>
      <c r="G406" s="125">
        <f t="shared" si="16"/>
        <v>120000</v>
      </c>
    </row>
    <row r="407" spans="1:7" ht="25.5">
      <c r="A407" s="136"/>
      <c r="B407" s="137" t="s">
        <v>640</v>
      </c>
      <c r="C407" s="143">
        <v>41479</v>
      </c>
      <c r="D407" s="130" t="s">
        <v>374</v>
      </c>
      <c r="E407" s="138"/>
      <c r="F407" s="125">
        <v>600000</v>
      </c>
      <c r="G407" s="125">
        <f t="shared" si="16"/>
        <v>120000</v>
      </c>
    </row>
    <row r="408" spans="1:7" ht="12.75">
      <c r="A408" s="136"/>
      <c r="B408" s="137"/>
      <c r="C408" s="143"/>
      <c r="D408" s="130"/>
      <c r="E408" s="138"/>
      <c r="F408" s="125"/>
      <c r="G408" s="125"/>
    </row>
    <row r="409" spans="1:7" ht="25.5">
      <c r="A409" s="136" t="s">
        <v>822</v>
      </c>
      <c r="B409" s="128" t="s">
        <v>643</v>
      </c>
      <c r="C409" s="143">
        <v>41479</v>
      </c>
      <c r="D409" s="130" t="s">
        <v>374</v>
      </c>
      <c r="E409" s="138"/>
      <c r="F409" s="125"/>
      <c r="G409" s="125"/>
    </row>
    <row r="410" spans="1:7" ht="25.5">
      <c r="A410" s="136" t="s">
        <v>822</v>
      </c>
      <c r="B410" s="137" t="s">
        <v>644</v>
      </c>
      <c r="C410" s="143">
        <v>41479</v>
      </c>
      <c r="D410" s="130" t="s">
        <v>374</v>
      </c>
      <c r="E410" s="138"/>
      <c r="F410" s="125">
        <v>527500</v>
      </c>
      <c r="G410" s="125">
        <f t="shared" si="16"/>
        <v>105500</v>
      </c>
    </row>
    <row r="411" spans="1:7" ht="25.5">
      <c r="A411" s="136" t="s">
        <v>822</v>
      </c>
      <c r="B411" s="137" t="s">
        <v>645</v>
      </c>
      <c r="C411" s="143">
        <v>41479</v>
      </c>
      <c r="D411" s="130" t="s">
        <v>374</v>
      </c>
      <c r="E411" s="138"/>
      <c r="F411" s="125">
        <v>527500</v>
      </c>
      <c r="G411" s="125">
        <f t="shared" si="16"/>
        <v>105500</v>
      </c>
    </row>
    <row r="412" spans="1:7" ht="25.5">
      <c r="A412" s="136" t="s">
        <v>822</v>
      </c>
      <c r="B412" s="137" t="s">
        <v>646</v>
      </c>
      <c r="C412" s="143">
        <v>41479</v>
      </c>
      <c r="D412" s="130" t="s">
        <v>374</v>
      </c>
      <c r="E412" s="138"/>
      <c r="F412" s="125">
        <v>527500</v>
      </c>
      <c r="G412" s="125">
        <f t="shared" si="16"/>
        <v>105500</v>
      </c>
    </row>
    <row r="413" spans="1:7" ht="25.5">
      <c r="A413" s="136" t="s">
        <v>822</v>
      </c>
      <c r="B413" s="137" t="s">
        <v>647</v>
      </c>
      <c r="C413" s="143">
        <v>41479</v>
      </c>
      <c r="D413" s="130" t="s">
        <v>374</v>
      </c>
      <c r="E413" s="138"/>
      <c r="F413" s="125">
        <v>527500</v>
      </c>
      <c r="G413" s="125">
        <f t="shared" si="16"/>
        <v>105500</v>
      </c>
    </row>
    <row r="414" spans="1:7" ht="25.5">
      <c r="A414" s="136" t="s">
        <v>822</v>
      </c>
      <c r="B414" s="137" t="s">
        <v>648</v>
      </c>
      <c r="C414" s="143">
        <v>41479</v>
      </c>
      <c r="D414" s="130" t="s">
        <v>374</v>
      </c>
      <c r="E414" s="138"/>
      <c r="F414" s="125">
        <v>527500</v>
      </c>
      <c r="G414" s="125">
        <f t="shared" si="16"/>
        <v>105500</v>
      </c>
    </row>
    <row r="415" spans="1:7" ht="25.5">
      <c r="A415" s="136" t="s">
        <v>822</v>
      </c>
      <c r="B415" s="137" t="s">
        <v>649</v>
      </c>
      <c r="C415" s="143">
        <v>41479</v>
      </c>
      <c r="D415" s="130" t="s">
        <v>374</v>
      </c>
      <c r="E415" s="138"/>
      <c r="F415" s="125">
        <v>527500</v>
      </c>
      <c r="G415" s="125">
        <f t="shared" si="16"/>
        <v>105500</v>
      </c>
    </row>
    <row r="416" spans="1:7" ht="25.5">
      <c r="A416" s="136" t="s">
        <v>822</v>
      </c>
      <c r="B416" s="137" t="s">
        <v>650</v>
      </c>
      <c r="C416" s="143">
        <v>41479</v>
      </c>
      <c r="D416" s="130" t="s">
        <v>374</v>
      </c>
      <c r="E416" s="138"/>
      <c r="F416" s="125">
        <v>527500</v>
      </c>
      <c r="G416" s="125">
        <f t="shared" si="16"/>
        <v>105500</v>
      </c>
    </row>
    <row r="417" spans="1:7" ht="25.5">
      <c r="A417" s="136" t="s">
        <v>822</v>
      </c>
      <c r="B417" s="137" t="s">
        <v>651</v>
      </c>
      <c r="C417" s="143">
        <v>41479</v>
      </c>
      <c r="D417" s="130" t="s">
        <v>374</v>
      </c>
      <c r="E417" s="138"/>
      <c r="F417" s="125">
        <v>527500</v>
      </c>
      <c r="G417" s="125">
        <f t="shared" si="16"/>
        <v>105500</v>
      </c>
    </row>
    <row r="418" spans="1:7" ht="25.5">
      <c r="A418" s="136" t="s">
        <v>822</v>
      </c>
      <c r="B418" s="137" t="s">
        <v>652</v>
      </c>
      <c r="C418" s="143">
        <v>41479</v>
      </c>
      <c r="D418" s="130" t="s">
        <v>374</v>
      </c>
      <c r="E418" s="138"/>
      <c r="F418" s="125">
        <v>527500</v>
      </c>
      <c r="G418" s="125">
        <f t="shared" si="16"/>
        <v>105500</v>
      </c>
    </row>
    <row r="419" spans="1:7" ht="25.5">
      <c r="A419" s="136" t="s">
        <v>822</v>
      </c>
      <c r="B419" s="137" t="s">
        <v>653</v>
      </c>
      <c r="C419" s="143">
        <v>41479</v>
      </c>
      <c r="D419" s="130" t="s">
        <v>374</v>
      </c>
      <c r="E419" s="138"/>
      <c r="F419" s="125">
        <v>527500</v>
      </c>
      <c r="G419" s="125">
        <f t="shared" si="16"/>
        <v>105500</v>
      </c>
    </row>
    <row r="420" spans="1:7" ht="25.5">
      <c r="A420" s="136" t="s">
        <v>822</v>
      </c>
      <c r="B420" s="137" t="s">
        <v>654</v>
      </c>
      <c r="C420" s="143">
        <v>41479</v>
      </c>
      <c r="D420" s="130" t="s">
        <v>374</v>
      </c>
      <c r="E420" s="138"/>
      <c r="F420" s="125">
        <v>527500</v>
      </c>
      <c r="G420" s="125">
        <f t="shared" si="16"/>
        <v>105500</v>
      </c>
    </row>
    <row r="421" spans="1:7" ht="25.5">
      <c r="A421" s="136" t="s">
        <v>822</v>
      </c>
      <c r="B421" s="137" t="s">
        <v>655</v>
      </c>
      <c r="C421" s="143">
        <v>41479</v>
      </c>
      <c r="D421" s="130" t="s">
        <v>374</v>
      </c>
      <c r="E421" s="138"/>
      <c r="F421" s="125">
        <v>527500</v>
      </c>
      <c r="G421" s="125">
        <f t="shared" si="16"/>
        <v>105500</v>
      </c>
    </row>
    <row r="422" spans="1:7" ht="25.5">
      <c r="A422" s="136" t="s">
        <v>822</v>
      </c>
      <c r="B422" s="137" t="s">
        <v>656</v>
      </c>
      <c r="C422" s="143">
        <v>41479</v>
      </c>
      <c r="D422" s="130" t="s">
        <v>374</v>
      </c>
      <c r="E422" s="138"/>
      <c r="F422" s="125">
        <v>527500</v>
      </c>
      <c r="G422" s="125">
        <f t="shared" si="16"/>
        <v>105500</v>
      </c>
    </row>
    <row r="423" spans="1:7" ht="25.5">
      <c r="A423" s="136" t="s">
        <v>822</v>
      </c>
      <c r="B423" s="137" t="s">
        <v>657</v>
      </c>
      <c r="C423" s="143">
        <v>41479</v>
      </c>
      <c r="D423" s="130" t="s">
        <v>374</v>
      </c>
      <c r="E423" s="138"/>
      <c r="F423" s="125">
        <v>527500</v>
      </c>
      <c r="G423" s="125">
        <f t="shared" si="16"/>
        <v>105500</v>
      </c>
    </row>
    <row r="424" spans="1:7" ht="25.5">
      <c r="A424" s="136" t="s">
        <v>822</v>
      </c>
      <c r="B424" s="137" t="s">
        <v>658</v>
      </c>
      <c r="C424" s="143">
        <v>41479</v>
      </c>
      <c r="D424" s="130" t="s">
        <v>374</v>
      </c>
      <c r="E424" s="138"/>
      <c r="F424" s="125">
        <v>527500</v>
      </c>
      <c r="G424" s="125">
        <f t="shared" si="16"/>
        <v>105500</v>
      </c>
    </row>
    <row r="425" spans="1:7" ht="25.5">
      <c r="A425" s="136" t="s">
        <v>822</v>
      </c>
      <c r="B425" s="137" t="s">
        <v>656</v>
      </c>
      <c r="C425" s="143">
        <v>41479</v>
      </c>
      <c r="D425" s="130" t="s">
        <v>374</v>
      </c>
      <c r="E425" s="138"/>
      <c r="F425" s="125">
        <v>527500</v>
      </c>
      <c r="G425" s="125">
        <f t="shared" si="16"/>
        <v>105500</v>
      </c>
    </row>
    <row r="426" spans="1:7" ht="12.75">
      <c r="A426" s="136"/>
      <c r="B426" s="137"/>
      <c r="C426" s="143"/>
      <c r="D426" s="130"/>
      <c r="E426" s="138"/>
      <c r="F426" s="125"/>
      <c r="G426" s="125"/>
    </row>
    <row r="427" spans="1:7" ht="12.75">
      <c r="A427" s="136"/>
      <c r="B427" s="128" t="s">
        <v>746</v>
      </c>
      <c r="C427" s="143"/>
      <c r="D427" s="130"/>
      <c r="E427" s="138"/>
      <c r="F427" s="125"/>
      <c r="G427" s="125"/>
    </row>
    <row r="428" spans="1:7" ht="12.75">
      <c r="A428" s="136"/>
      <c r="B428" s="158" t="s">
        <v>695</v>
      </c>
      <c r="C428" s="143">
        <v>42193</v>
      </c>
      <c r="D428" s="130" t="s">
        <v>374</v>
      </c>
      <c r="E428" s="138"/>
      <c r="F428" s="125">
        <v>2000000</v>
      </c>
      <c r="G428" s="125">
        <f aca="true" t="shared" si="17" ref="G428:G479">F428*20%</f>
        <v>400000</v>
      </c>
    </row>
    <row r="429" spans="1:7" ht="12.75">
      <c r="A429" s="136"/>
      <c r="B429" s="158" t="s">
        <v>696</v>
      </c>
      <c r="C429" s="143">
        <v>42193</v>
      </c>
      <c r="D429" s="130" t="s">
        <v>374</v>
      </c>
      <c r="E429" s="138"/>
      <c r="F429" s="125">
        <v>2000000</v>
      </c>
      <c r="G429" s="125">
        <f t="shared" si="17"/>
        <v>400000</v>
      </c>
    </row>
    <row r="430" spans="1:7" ht="12.75">
      <c r="A430" s="136"/>
      <c r="B430" s="158" t="s">
        <v>697</v>
      </c>
      <c r="C430" s="143">
        <v>42193</v>
      </c>
      <c r="D430" s="130" t="s">
        <v>374</v>
      </c>
      <c r="E430" s="138"/>
      <c r="F430" s="125">
        <v>2000000</v>
      </c>
      <c r="G430" s="125">
        <f t="shared" si="17"/>
        <v>400000</v>
      </c>
    </row>
    <row r="431" spans="1:7" ht="12.75">
      <c r="A431" s="136"/>
      <c r="B431" s="158" t="s">
        <v>698</v>
      </c>
      <c r="C431" s="143">
        <v>42193</v>
      </c>
      <c r="D431" s="130" t="s">
        <v>374</v>
      </c>
      <c r="E431" s="138"/>
      <c r="F431" s="125">
        <v>2000000</v>
      </c>
      <c r="G431" s="125">
        <f t="shared" si="17"/>
        <v>400000</v>
      </c>
    </row>
    <row r="432" spans="1:7" ht="12.75">
      <c r="A432" s="136"/>
      <c r="B432" s="158" t="s">
        <v>699</v>
      </c>
      <c r="C432" s="143">
        <v>42193</v>
      </c>
      <c r="D432" s="130" t="s">
        <v>374</v>
      </c>
      <c r="E432" s="138"/>
      <c r="F432" s="125">
        <v>2000000</v>
      </c>
      <c r="G432" s="125">
        <f t="shared" si="17"/>
        <v>400000</v>
      </c>
    </row>
    <row r="433" spans="1:7" ht="12.75">
      <c r="A433" s="136"/>
      <c r="B433" s="158" t="s">
        <v>700</v>
      </c>
      <c r="C433" s="143">
        <v>42193</v>
      </c>
      <c r="D433" s="130" t="s">
        <v>374</v>
      </c>
      <c r="E433" s="138"/>
      <c r="F433" s="125">
        <v>2000000</v>
      </c>
      <c r="G433" s="125">
        <f t="shared" si="17"/>
        <v>400000</v>
      </c>
    </row>
    <row r="434" spans="1:7" ht="12.75">
      <c r="A434" s="136"/>
      <c r="B434" s="158" t="s">
        <v>701</v>
      </c>
      <c r="C434" s="143">
        <v>42193</v>
      </c>
      <c r="D434" s="130" t="s">
        <v>374</v>
      </c>
      <c r="E434" s="138"/>
      <c r="F434" s="125">
        <v>2000000</v>
      </c>
      <c r="G434" s="125">
        <f t="shared" si="17"/>
        <v>400000</v>
      </c>
    </row>
    <row r="435" spans="1:7" ht="12.75">
      <c r="A435" s="136"/>
      <c r="B435" s="158" t="s">
        <v>702</v>
      </c>
      <c r="C435" s="143">
        <v>42193</v>
      </c>
      <c r="D435" s="130" t="s">
        <v>374</v>
      </c>
      <c r="E435" s="138"/>
      <c r="F435" s="125">
        <v>2000000</v>
      </c>
      <c r="G435" s="125">
        <f t="shared" si="17"/>
        <v>400000</v>
      </c>
    </row>
    <row r="436" spans="1:7" ht="12.75">
      <c r="A436" s="136"/>
      <c r="B436" s="158" t="s">
        <v>703</v>
      </c>
      <c r="C436" s="143">
        <v>42193</v>
      </c>
      <c r="D436" s="130" t="s">
        <v>374</v>
      </c>
      <c r="E436" s="138"/>
      <c r="F436" s="125">
        <v>2000000</v>
      </c>
      <c r="G436" s="125">
        <f t="shared" si="17"/>
        <v>400000</v>
      </c>
    </row>
    <row r="437" spans="1:7" ht="12.75">
      <c r="A437" s="136"/>
      <c r="B437" s="158" t="s">
        <v>704</v>
      </c>
      <c r="C437" s="143">
        <v>42193</v>
      </c>
      <c r="D437" s="130" t="s">
        <v>374</v>
      </c>
      <c r="E437" s="138"/>
      <c r="F437" s="125">
        <v>2000000</v>
      </c>
      <c r="G437" s="125">
        <f t="shared" si="17"/>
        <v>400000</v>
      </c>
    </row>
    <row r="438" spans="1:7" ht="12.75">
      <c r="A438" s="136"/>
      <c r="B438" s="158" t="s">
        <v>705</v>
      </c>
      <c r="C438" s="143">
        <v>42193</v>
      </c>
      <c r="D438" s="130" t="s">
        <v>374</v>
      </c>
      <c r="E438" s="138"/>
      <c r="F438" s="125">
        <v>2000000</v>
      </c>
      <c r="G438" s="125">
        <f t="shared" si="17"/>
        <v>400000</v>
      </c>
    </row>
    <row r="439" spans="1:7" ht="12.75">
      <c r="A439" s="136"/>
      <c r="B439" s="158" t="s">
        <v>706</v>
      </c>
      <c r="C439" s="143">
        <v>42193</v>
      </c>
      <c r="D439" s="130" t="s">
        <v>374</v>
      </c>
      <c r="E439" s="138"/>
      <c r="F439" s="125">
        <v>2000000</v>
      </c>
      <c r="G439" s="125">
        <f t="shared" si="17"/>
        <v>400000</v>
      </c>
    </row>
    <row r="440" spans="1:7" ht="12.75">
      <c r="A440" s="136"/>
      <c r="B440" s="158" t="s">
        <v>702</v>
      </c>
      <c r="C440" s="143">
        <v>42193</v>
      </c>
      <c r="D440" s="130" t="s">
        <v>374</v>
      </c>
      <c r="E440" s="138"/>
      <c r="F440" s="125">
        <v>2000000</v>
      </c>
      <c r="G440" s="125">
        <f t="shared" si="17"/>
        <v>400000</v>
      </c>
    </row>
    <row r="441" spans="1:7" ht="12.75">
      <c r="A441" s="136"/>
      <c r="B441" s="158" t="s">
        <v>707</v>
      </c>
      <c r="C441" s="143">
        <v>42193</v>
      </c>
      <c r="D441" s="130" t="s">
        <v>374</v>
      </c>
      <c r="E441" s="138"/>
      <c r="F441" s="125">
        <v>2000000</v>
      </c>
      <c r="G441" s="125">
        <f t="shared" si="17"/>
        <v>400000</v>
      </c>
    </row>
    <row r="442" spans="1:7" ht="12.75">
      <c r="A442" s="136"/>
      <c r="B442" s="158" t="s">
        <v>708</v>
      </c>
      <c r="C442" s="143">
        <v>42193</v>
      </c>
      <c r="D442" s="130" t="s">
        <v>374</v>
      </c>
      <c r="E442" s="138"/>
      <c r="F442" s="125">
        <v>2000000</v>
      </c>
      <c r="G442" s="125">
        <f t="shared" si="17"/>
        <v>400000</v>
      </c>
    </row>
    <row r="443" spans="1:7" ht="12.75">
      <c r="A443" s="136"/>
      <c r="B443" s="158" t="s">
        <v>709</v>
      </c>
      <c r="C443" s="143">
        <v>42193</v>
      </c>
      <c r="D443" s="130" t="s">
        <v>374</v>
      </c>
      <c r="E443" s="138"/>
      <c r="F443" s="125">
        <v>2000000</v>
      </c>
      <c r="G443" s="125">
        <f t="shared" si="17"/>
        <v>400000</v>
      </c>
    </row>
    <row r="444" spans="1:7" ht="12.75">
      <c r="A444" s="136"/>
      <c r="B444" s="158" t="s">
        <v>710</v>
      </c>
      <c r="C444" s="143">
        <v>42193</v>
      </c>
      <c r="D444" s="130" t="s">
        <v>374</v>
      </c>
      <c r="E444" s="138"/>
      <c r="F444" s="125">
        <v>2000000</v>
      </c>
      <c r="G444" s="125">
        <f t="shared" si="17"/>
        <v>400000</v>
      </c>
    </row>
    <row r="445" spans="1:7" ht="12.75">
      <c r="A445" s="136"/>
      <c r="B445" s="158" t="s">
        <v>711</v>
      </c>
      <c r="C445" s="143">
        <v>42193</v>
      </c>
      <c r="D445" s="130" t="s">
        <v>374</v>
      </c>
      <c r="E445" s="138"/>
      <c r="F445" s="125">
        <v>2000000</v>
      </c>
      <c r="G445" s="125">
        <f t="shared" si="17"/>
        <v>400000</v>
      </c>
    </row>
    <row r="446" spans="1:7" ht="12.75">
      <c r="A446" s="136"/>
      <c r="B446" s="158" t="s">
        <v>712</v>
      </c>
      <c r="C446" s="143">
        <v>42193</v>
      </c>
      <c r="D446" s="130" t="s">
        <v>374</v>
      </c>
      <c r="E446" s="138"/>
      <c r="F446" s="125">
        <v>2000000</v>
      </c>
      <c r="G446" s="125">
        <f t="shared" si="17"/>
        <v>400000</v>
      </c>
    </row>
    <row r="447" spans="1:7" ht="12.75">
      <c r="A447" s="136"/>
      <c r="B447" s="158" t="s">
        <v>713</v>
      </c>
      <c r="C447" s="143">
        <v>42193</v>
      </c>
      <c r="D447" s="130" t="s">
        <v>374</v>
      </c>
      <c r="E447" s="138"/>
      <c r="F447" s="125">
        <v>2000000</v>
      </c>
      <c r="G447" s="125">
        <f t="shared" si="17"/>
        <v>400000</v>
      </c>
    </row>
    <row r="448" spans="1:7" ht="12.75">
      <c r="A448" s="136"/>
      <c r="B448" s="158" t="s">
        <v>714</v>
      </c>
      <c r="C448" s="143">
        <v>42193</v>
      </c>
      <c r="D448" s="130" t="s">
        <v>374</v>
      </c>
      <c r="E448" s="138"/>
      <c r="F448" s="125">
        <v>2000000</v>
      </c>
      <c r="G448" s="125">
        <f t="shared" si="17"/>
        <v>400000</v>
      </c>
    </row>
    <row r="449" spans="1:7" ht="12.75">
      <c r="A449" s="136"/>
      <c r="B449" s="158" t="s">
        <v>715</v>
      </c>
      <c r="C449" s="143">
        <v>42193</v>
      </c>
      <c r="D449" s="130" t="s">
        <v>374</v>
      </c>
      <c r="E449" s="138"/>
      <c r="F449" s="125">
        <v>2000000</v>
      </c>
      <c r="G449" s="125">
        <f t="shared" si="17"/>
        <v>400000</v>
      </c>
    </row>
    <row r="450" spans="1:7" ht="12.75">
      <c r="A450" s="136"/>
      <c r="B450" s="158" t="s">
        <v>716</v>
      </c>
      <c r="C450" s="143">
        <v>42193</v>
      </c>
      <c r="D450" s="130" t="s">
        <v>374</v>
      </c>
      <c r="E450" s="138"/>
      <c r="F450" s="125">
        <v>2000000</v>
      </c>
      <c r="G450" s="125">
        <f t="shared" si="17"/>
        <v>400000</v>
      </c>
    </row>
    <row r="451" spans="1:7" ht="12.75">
      <c r="A451" s="136"/>
      <c r="B451" s="158" t="s">
        <v>717</v>
      </c>
      <c r="C451" s="143">
        <v>42193</v>
      </c>
      <c r="D451" s="130" t="s">
        <v>374</v>
      </c>
      <c r="E451" s="138"/>
      <c r="F451" s="125">
        <v>2000000</v>
      </c>
      <c r="G451" s="125">
        <f t="shared" si="17"/>
        <v>400000</v>
      </c>
    </row>
    <row r="452" spans="1:7" ht="12.75">
      <c r="A452" s="136"/>
      <c r="B452" s="158" t="s">
        <v>718</v>
      </c>
      <c r="C452" s="143">
        <v>42193</v>
      </c>
      <c r="D452" s="130" t="s">
        <v>374</v>
      </c>
      <c r="E452" s="138"/>
      <c r="F452" s="125">
        <v>2000000</v>
      </c>
      <c r="G452" s="125">
        <f t="shared" si="17"/>
        <v>400000</v>
      </c>
    </row>
    <row r="453" spans="1:7" ht="12.75">
      <c r="A453" s="136"/>
      <c r="B453" s="158" t="s">
        <v>719</v>
      </c>
      <c r="C453" s="143">
        <v>42193</v>
      </c>
      <c r="D453" s="130" t="s">
        <v>374</v>
      </c>
      <c r="E453" s="138"/>
      <c r="F453" s="125">
        <v>2000000</v>
      </c>
      <c r="G453" s="125">
        <f t="shared" si="17"/>
        <v>400000</v>
      </c>
    </row>
    <row r="454" spans="1:7" ht="12.75">
      <c r="A454" s="136"/>
      <c r="B454" s="158" t="s">
        <v>720</v>
      </c>
      <c r="C454" s="143">
        <v>42193</v>
      </c>
      <c r="D454" s="130" t="s">
        <v>374</v>
      </c>
      <c r="E454" s="138"/>
      <c r="F454" s="125">
        <v>2000000</v>
      </c>
      <c r="G454" s="125">
        <f t="shared" si="17"/>
        <v>400000</v>
      </c>
    </row>
    <row r="455" spans="1:7" ht="12.75">
      <c r="A455" s="136"/>
      <c r="B455" s="158" t="s">
        <v>721</v>
      </c>
      <c r="C455" s="143">
        <v>42193</v>
      </c>
      <c r="D455" s="130" t="s">
        <v>374</v>
      </c>
      <c r="E455" s="138"/>
      <c r="F455" s="125">
        <v>2000000</v>
      </c>
      <c r="G455" s="125">
        <f t="shared" si="17"/>
        <v>400000</v>
      </c>
    </row>
    <row r="456" spans="1:7" ht="12.75">
      <c r="A456" s="136"/>
      <c r="B456" s="158" t="s">
        <v>722</v>
      </c>
      <c r="C456" s="143">
        <v>42193</v>
      </c>
      <c r="D456" s="130" t="s">
        <v>374</v>
      </c>
      <c r="E456" s="138"/>
      <c r="F456" s="125">
        <v>2000000</v>
      </c>
      <c r="G456" s="125">
        <f t="shared" si="17"/>
        <v>400000</v>
      </c>
    </row>
    <row r="457" spans="1:7" ht="12.75">
      <c r="A457" s="136"/>
      <c r="B457" s="158" t="s">
        <v>723</v>
      </c>
      <c r="C457" s="143">
        <v>42193</v>
      </c>
      <c r="D457" s="130" t="s">
        <v>374</v>
      </c>
      <c r="E457" s="138"/>
      <c r="F457" s="125">
        <v>2000000</v>
      </c>
      <c r="G457" s="125">
        <f t="shared" si="17"/>
        <v>400000</v>
      </c>
    </row>
    <row r="458" spans="1:7" ht="12.75">
      <c r="A458" s="136"/>
      <c r="B458" s="158" t="s">
        <v>724</v>
      </c>
      <c r="C458" s="143">
        <v>42193</v>
      </c>
      <c r="D458" s="130" t="s">
        <v>374</v>
      </c>
      <c r="E458" s="138"/>
      <c r="F458" s="125">
        <v>2000000</v>
      </c>
      <c r="G458" s="125">
        <f t="shared" si="17"/>
        <v>400000</v>
      </c>
    </row>
    <row r="459" spans="1:7" ht="12.75">
      <c r="A459" s="136"/>
      <c r="B459" s="158" t="s">
        <v>725</v>
      </c>
      <c r="C459" s="143">
        <v>42193</v>
      </c>
      <c r="D459" s="130" t="s">
        <v>374</v>
      </c>
      <c r="E459" s="138"/>
      <c r="F459" s="125">
        <v>2000000</v>
      </c>
      <c r="G459" s="125">
        <f t="shared" si="17"/>
        <v>400000</v>
      </c>
    </row>
    <row r="460" spans="1:7" ht="12.75">
      <c r="A460" s="136"/>
      <c r="B460" s="158" t="s">
        <v>726</v>
      </c>
      <c r="C460" s="143">
        <v>42193</v>
      </c>
      <c r="D460" s="130" t="s">
        <v>374</v>
      </c>
      <c r="E460" s="138"/>
      <c r="F460" s="125">
        <v>2000000</v>
      </c>
      <c r="G460" s="125">
        <f t="shared" si="17"/>
        <v>400000</v>
      </c>
    </row>
    <row r="461" spans="1:7" ht="12.75">
      <c r="A461" s="136"/>
      <c r="B461" s="158" t="s">
        <v>727</v>
      </c>
      <c r="C461" s="143">
        <v>42193</v>
      </c>
      <c r="D461" s="130" t="s">
        <v>374</v>
      </c>
      <c r="E461" s="138"/>
      <c r="F461" s="125">
        <v>2000000</v>
      </c>
      <c r="G461" s="125">
        <f t="shared" si="17"/>
        <v>400000</v>
      </c>
    </row>
    <row r="462" spans="1:7" ht="12.75">
      <c r="A462" s="136"/>
      <c r="B462" s="158" t="s">
        <v>728</v>
      </c>
      <c r="C462" s="143">
        <v>42193</v>
      </c>
      <c r="D462" s="130" t="s">
        <v>374</v>
      </c>
      <c r="E462" s="138"/>
      <c r="F462" s="125">
        <v>2000000</v>
      </c>
      <c r="G462" s="125">
        <f t="shared" si="17"/>
        <v>400000</v>
      </c>
    </row>
    <row r="463" spans="1:7" ht="12.75">
      <c r="A463" s="136"/>
      <c r="B463" s="158" t="s">
        <v>729</v>
      </c>
      <c r="C463" s="143">
        <v>42193</v>
      </c>
      <c r="D463" s="130" t="s">
        <v>374</v>
      </c>
      <c r="E463" s="138"/>
      <c r="F463" s="125">
        <v>2000000</v>
      </c>
      <c r="G463" s="125">
        <f t="shared" si="17"/>
        <v>400000</v>
      </c>
    </row>
    <row r="464" spans="1:7" ht="12.75">
      <c r="A464" s="136"/>
      <c r="B464" s="158" t="s">
        <v>730</v>
      </c>
      <c r="C464" s="143">
        <v>42193</v>
      </c>
      <c r="D464" s="130" t="s">
        <v>374</v>
      </c>
      <c r="E464" s="138"/>
      <c r="F464" s="125">
        <v>2000000</v>
      </c>
      <c r="G464" s="125">
        <f t="shared" si="17"/>
        <v>400000</v>
      </c>
    </row>
    <row r="465" spans="1:7" ht="12.75">
      <c r="A465" s="136"/>
      <c r="B465" s="158" t="s">
        <v>731</v>
      </c>
      <c r="C465" s="143">
        <v>42193</v>
      </c>
      <c r="D465" s="130" t="s">
        <v>374</v>
      </c>
      <c r="E465" s="138"/>
      <c r="F465" s="125">
        <v>2000000</v>
      </c>
      <c r="G465" s="125">
        <f t="shared" si="17"/>
        <v>400000</v>
      </c>
    </row>
    <row r="466" spans="1:7" ht="12.75">
      <c r="A466" s="136"/>
      <c r="B466" s="158" t="s">
        <v>732</v>
      </c>
      <c r="C466" s="143">
        <v>42193</v>
      </c>
      <c r="D466" s="130" t="s">
        <v>374</v>
      </c>
      <c r="E466" s="138"/>
      <c r="F466" s="125">
        <v>2000000</v>
      </c>
      <c r="G466" s="125">
        <f t="shared" si="17"/>
        <v>400000</v>
      </c>
    </row>
    <row r="467" spans="1:7" ht="12.75">
      <c r="A467" s="136"/>
      <c r="B467" s="158" t="s">
        <v>733</v>
      </c>
      <c r="C467" s="143">
        <v>42193</v>
      </c>
      <c r="D467" s="130" t="s">
        <v>374</v>
      </c>
      <c r="E467" s="138"/>
      <c r="F467" s="125">
        <v>2000000</v>
      </c>
      <c r="G467" s="125">
        <f t="shared" si="17"/>
        <v>400000</v>
      </c>
    </row>
    <row r="468" spans="1:7" ht="12.75">
      <c r="A468" s="136"/>
      <c r="B468" s="158" t="s">
        <v>734</v>
      </c>
      <c r="C468" s="143">
        <v>42193</v>
      </c>
      <c r="D468" s="130" t="s">
        <v>374</v>
      </c>
      <c r="E468" s="138"/>
      <c r="F468" s="125">
        <v>2000000</v>
      </c>
      <c r="G468" s="125">
        <f t="shared" si="17"/>
        <v>400000</v>
      </c>
    </row>
    <row r="469" spans="1:7" ht="12.75">
      <c r="A469" s="136"/>
      <c r="B469" s="158" t="s">
        <v>735</v>
      </c>
      <c r="C469" s="143">
        <v>42193</v>
      </c>
      <c r="D469" s="130" t="s">
        <v>374</v>
      </c>
      <c r="E469" s="138"/>
      <c r="F469" s="125">
        <v>2000000</v>
      </c>
      <c r="G469" s="125">
        <f t="shared" si="17"/>
        <v>400000</v>
      </c>
    </row>
    <row r="470" spans="1:7" ht="12.75">
      <c r="A470" s="136"/>
      <c r="B470" s="158" t="s">
        <v>736</v>
      </c>
      <c r="C470" s="143">
        <v>42193</v>
      </c>
      <c r="D470" s="130" t="s">
        <v>374</v>
      </c>
      <c r="E470" s="138"/>
      <c r="F470" s="125">
        <v>2000000</v>
      </c>
      <c r="G470" s="125">
        <f t="shared" si="17"/>
        <v>400000</v>
      </c>
    </row>
    <row r="471" spans="1:7" ht="12.75">
      <c r="A471" s="136"/>
      <c r="B471" s="158" t="s">
        <v>737</v>
      </c>
      <c r="C471" s="143">
        <v>42193</v>
      </c>
      <c r="D471" s="130" t="s">
        <v>374</v>
      </c>
      <c r="E471" s="138"/>
      <c r="F471" s="125">
        <v>2000000</v>
      </c>
      <c r="G471" s="125">
        <f t="shared" si="17"/>
        <v>400000</v>
      </c>
    </row>
    <row r="472" spans="1:7" ht="12.75">
      <c r="A472" s="136"/>
      <c r="B472" s="158" t="s">
        <v>738</v>
      </c>
      <c r="C472" s="143">
        <v>42193</v>
      </c>
      <c r="D472" s="130" t="s">
        <v>374</v>
      </c>
      <c r="E472" s="138"/>
      <c r="F472" s="125">
        <v>2000000</v>
      </c>
      <c r="G472" s="125">
        <f t="shared" si="17"/>
        <v>400000</v>
      </c>
    </row>
    <row r="473" spans="1:7" ht="12.75">
      <c r="A473" s="136"/>
      <c r="B473" s="158" t="s">
        <v>739</v>
      </c>
      <c r="C473" s="143">
        <v>42193</v>
      </c>
      <c r="D473" s="130" t="s">
        <v>374</v>
      </c>
      <c r="E473" s="138"/>
      <c r="F473" s="125">
        <v>2000000</v>
      </c>
      <c r="G473" s="125">
        <f t="shared" si="17"/>
        <v>400000</v>
      </c>
    </row>
    <row r="474" spans="1:7" ht="12.75">
      <c r="A474" s="136"/>
      <c r="B474" s="158" t="s">
        <v>740</v>
      </c>
      <c r="C474" s="143">
        <v>42193</v>
      </c>
      <c r="D474" s="130" t="s">
        <v>374</v>
      </c>
      <c r="E474" s="138"/>
      <c r="F474" s="125">
        <v>2000000</v>
      </c>
      <c r="G474" s="125">
        <f t="shared" si="17"/>
        <v>400000</v>
      </c>
    </row>
    <row r="475" spans="1:7" ht="12.75">
      <c r="A475" s="136"/>
      <c r="B475" s="158" t="s">
        <v>741</v>
      </c>
      <c r="C475" s="143">
        <v>42193</v>
      </c>
      <c r="D475" s="130" t="s">
        <v>374</v>
      </c>
      <c r="E475" s="138"/>
      <c r="F475" s="125">
        <v>2000000</v>
      </c>
      <c r="G475" s="125">
        <f t="shared" si="17"/>
        <v>400000</v>
      </c>
    </row>
    <row r="476" spans="1:7" ht="12.75">
      <c r="A476" s="136"/>
      <c r="B476" s="158" t="s">
        <v>742</v>
      </c>
      <c r="C476" s="143">
        <v>42193</v>
      </c>
      <c r="D476" s="130" t="s">
        <v>374</v>
      </c>
      <c r="E476" s="138"/>
      <c r="F476" s="125">
        <v>2000000</v>
      </c>
      <c r="G476" s="125">
        <f t="shared" si="17"/>
        <v>400000</v>
      </c>
    </row>
    <row r="477" spans="1:7" ht="12.75">
      <c r="A477" s="136"/>
      <c r="B477" s="158" t="s">
        <v>743</v>
      </c>
      <c r="C477" s="143">
        <v>42193</v>
      </c>
      <c r="D477" s="130" t="s">
        <v>374</v>
      </c>
      <c r="E477" s="138"/>
      <c r="F477" s="125">
        <v>2000000</v>
      </c>
      <c r="G477" s="125">
        <f t="shared" si="17"/>
        <v>400000</v>
      </c>
    </row>
    <row r="478" spans="1:7" ht="12.75">
      <c r="A478" s="136"/>
      <c r="B478" s="158" t="s">
        <v>744</v>
      </c>
      <c r="C478" s="143">
        <v>42193</v>
      </c>
      <c r="D478" s="130" t="s">
        <v>374</v>
      </c>
      <c r="E478" s="138"/>
      <c r="F478" s="125">
        <v>2000000</v>
      </c>
      <c r="G478" s="125">
        <f t="shared" si="17"/>
        <v>400000</v>
      </c>
    </row>
    <row r="479" spans="1:7" ht="12.75">
      <c r="A479" s="136"/>
      <c r="B479" s="158" t="s">
        <v>745</v>
      </c>
      <c r="C479" s="143">
        <v>42193</v>
      </c>
      <c r="D479" s="130" t="s">
        <v>374</v>
      </c>
      <c r="E479" s="138"/>
      <c r="F479" s="125">
        <v>2000000</v>
      </c>
      <c r="G479" s="125">
        <f t="shared" si="17"/>
        <v>400000</v>
      </c>
    </row>
    <row r="480" spans="1:7" ht="12.75">
      <c r="A480" s="136"/>
      <c r="B480" s="158"/>
      <c r="C480" s="143"/>
      <c r="D480" s="130"/>
      <c r="E480" s="138"/>
      <c r="F480" s="125"/>
      <c r="G480" s="125"/>
    </row>
    <row r="481" spans="1:7" ht="12.75">
      <c r="A481" s="136"/>
      <c r="B481" s="159" t="s">
        <v>840</v>
      </c>
      <c r="C481" s="143"/>
      <c r="D481" s="130"/>
      <c r="E481" s="138"/>
      <c r="F481" s="125"/>
      <c r="G481" s="125"/>
    </row>
    <row r="482" spans="1:7" ht="21" customHeight="1">
      <c r="A482" s="182">
        <v>215001</v>
      </c>
      <c r="B482" s="161" t="s">
        <v>838</v>
      </c>
      <c r="C482" s="143">
        <v>42296</v>
      </c>
      <c r="D482" s="162" t="s">
        <v>836</v>
      </c>
      <c r="E482" s="124"/>
      <c r="F482" s="152">
        <v>1282600</v>
      </c>
      <c r="G482" s="125">
        <f>F482*20%</f>
        <v>256520</v>
      </c>
    </row>
    <row r="483" spans="1:7" ht="25.5">
      <c r="A483" s="182">
        <v>215001</v>
      </c>
      <c r="B483" s="161" t="s">
        <v>837</v>
      </c>
      <c r="C483" s="143">
        <v>42270</v>
      </c>
      <c r="D483" s="162" t="s">
        <v>836</v>
      </c>
      <c r="E483" s="124"/>
      <c r="F483" s="152">
        <v>1296916</v>
      </c>
      <c r="G483" s="125">
        <f>F483*20%</f>
        <v>259383.2</v>
      </c>
    </row>
    <row r="484" spans="1:7" ht="25.5">
      <c r="A484" s="182">
        <v>215001</v>
      </c>
      <c r="B484" s="161" t="s">
        <v>857</v>
      </c>
      <c r="C484" s="143">
        <v>42262</v>
      </c>
      <c r="D484" s="162" t="s">
        <v>836</v>
      </c>
      <c r="E484" s="124"/>
      <c r="F484" s="152">
        <v>1825000</v>
      </c>
      <c r="G484" s="125">
        <f>F484*20%</f>
        <v>365000</v>
      </c>
    </row>
    <row r="485" spans="1:7" ht="25.5">
      <c r="A485" s="182">
        <v>215001</v>
      </c>
      <c r="B485" s="161" t="s">
        <v>858</v>
      </c>
      <c r="C485" s="143">
        <v>42262</v>
      </c>
      <c r="D485" s="162" t="s">
        <v>836</v>
      </c>
      <c r="E485" s="124"/>
      <c r="F485" s="152">
        <v>1650000</v>
      </c>
      <c r="G485" s="125">
        <f>F485*20%</f>
        <v>330000</v>
      </c>
    </row>
    <row r="486" spans="1:7" ht="12.75">
      <c r="A486" s="160"/>
      <c r="B486" s="161" t="s">
        <v>859</v>
      </c>
      <c r="C486" s="143">
        <v>42328</v>
      </c>
      <c r="D486" s="162" t="s">
        <v>836</v>
      </c>
      <c r="E486" s="124"/>
      <c r="F486" s="152">
        <v>400000</v>
      </c>
      <c r="G486" s="125">
        <f>F486*20%</f>
        <v>80000</v>
      </c>
    </row>
    <row r="487" spans="1:7" ht="12.75">
      <c r="A487" s="163"/>
      <c r="B487" s="164"/>
      <c r="C487" s="165"/>
      <c r="D487" s="166"/>
      <c r="E487" s="167"/>
      <c r="F487" s="168"/>
      <c r="G487" s="169"/>
    </row>
    <row r="488" spans="1:7" ht="12.75">
      <c r="A488" s="163"/>
      <c r="B488" s="164"/>
      <c r="C488" s="165"/>
      <c r="D488" s="166"/>
      <c r="E488" s="167"/>
      <c r="F488" s="168"/>
      <c r="G488" s="169"/>
    </row>
    <row r="490" spans="2:7" ht="21" customHeight="1">
      <c r="B490" s="170" t="s">
        <v>848</v>
      </c>
      <c r="C490" s="171"/>
      <c r="D490" s="171"/>
      <c r="E490" s="172"/>
      <c r="F490" s="171" t="s">
        <v>855</v>
      </c>
      <c r="G490" s="171"/>
    </row>
    <row r="491" spans="2:7" ht="21" customHeight="1">
      <c r="B491" s="170"/>
      <c r="C491" s="171"/>
      <c r="D491" s="171"/>
      <c r="E491" s="172"/>
      <c r="F491" s="171"/>
      <c r="G491" s="171"/>
    </row>
    <row r="492" spans="2:7" ht="21" customHeight="1">
      <c r="B492" s="170"/>
      <c r="C492" s="171"/>
      <c r="D492" s="171"/>
      <c r="E492" s="172"/>
      <c r="F492" s="171"/>
      <c r="G492" s="171"/>
    </row>
    <row r="493" spans="2:7" ht="18.75">
      <c r="B493" s="171"/>
      <c r="C493" s="171"/>
      <c r="D493" s="171"/>
      <c r="E493" s="172"/>
      <c r="F493" s="171"/>
      <c r="G493" s="171"/>
    </row>
    <row r="494" spans="2:7" ht="18.75">
      <c r="B494" s="171"/>
      <c r="C494" s="171"/>
      <c r="D494" s="171"/>
      <c r="E494" s="172"/>
      <c r="F494" s="171"/>
      <c r="G494" s="171"/>
    </row>
    <row r="495" spans="2:7" ht="18.75">
      <c r="B495" s="224" t="s">
        <v>854</v>
      </c>
      <c r="C495" s="224"/>
      <c r="D495" s="171"/>
      <c r="E495" s="171"/>
      <c r="F495" s="171"/>
      <c r="G495" s="171"/>
    </row>
    <row r="496" spans="2:7" ht="18.75">
      <c r="B496" s="225" t="s">
        <v>834</v>
      </c>
      <c r="C496" s="225"/>
      <c r="D496" s="173"/>
      <c r="E496" s="173"/>
      <c r="F496" s="171" t="s">
        <v>868</v>
      </c>
      <c r="G496" s="171"/>
    </row>
    <row r="497" spans="2:7" ht="18">
      <c r="B497" s="173"/>
      <c r="C497" s="173"/>
      <c r="D497" s="173"/>
      <c r="E497" s="174"/>
      <c r="F497" s="173"/>
      <c r="G497" s="173"/>
    </row>
  </sheetData>
  <sheetProtection/>
  <mergeCells count="6">
    <mergeCell ref="B495:C495"/>
    <mergeCell ref="B496:C496"/>
    <mergeCell ref="A2:H2"/>
    <mergeCell ref="A3:H3"/>
    <mergeCell ref="A4:H4"/>
    <mergeCell ref="A5:H5"/>
  </mergeCells>
  <printOptions/>
  <pageMargins left="0.3937007874015748" right="0.7086614173228347" top="0" bottom="0.3937007874015748" header="0" footer="0"/>
  <pageSetup fitToHeight="0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4"/>
  <sheetViews>
    <sheetView tabSelected="1" zoomScaleSheetLayoutView="100" zoomScalePageLayoutView="0" workbookViewId="0" topLeftCell="A1">
      <selection activeCell="A950" sqref="A950:H955"/>
    </sheetView>
  </sheetViews>
  <sheetFormatPr defaultColWidth="8.88671875" defaultRowHeight="15"/>
  <cols>
    <col min="1" max="1" width="14.88671875" style="109" customWidth="1"/>
    <col min="2" max="2" width="56.3359375" style="109" customWidth="1"/>
    <col min="3" max="3" width="12.10546875" style="109" customWidth="1"/>
    <col min="4" max="4" width="8.88671875" style="109" customWidth="1"/>
    <col min="5" max="5" width="7.6640625" style="115" customWidth="1"/>
    <col min="6" max="6" width="14.21484375" style="109" customWidth="1"/>
    <col min="7" max="7" width="14.88671875" style="109" customWidth="1"/>
    <col min="8" max="8" width="2.6640625" style="109" customWidth="1"/>
    <col min="9" max="9" width="6.21484375" style="109" customWidth="1"/>
    <col min="10" max="11" width="8.88671875" style="109" customWidth="1"/>
    <col min="12" max="16384" width="8.88671875" style="109" customWidth="1"/>
  </cols>
  <sheetData>
    <row r="1" spans="1:8" ht="12.75">
      <c r="A1" s="226" t="s">
        <v>347</v>
      </c>
      <c r="B1" s="226"/>
      <c r="C1" s="226"/>
      <c r="D1" s="226"/>
      <c r="E1" s="226"/>
      <c r="F1" s="226"/>
      <c r="G1" s="226"/>
      <c r="H1" s="226"/>
    </row>
    <row r="2" spans="1:8" ht="12.75">
      <c r="A2" s="226" t="s">
        <v>348</v>
      </c>
      <c r="B2" s="226"/>
      <c r="C2" s="226"/>
      <c r="D2" s="226"/>
      <c r="E2" s="226"/>
      <c r="F2" s="226"/>
      <c r="G2" s="226"/>
      <c r="H2" s="226"/>
    </row>
    <row r="3" spans="1:8" ht="12.75">
      <c r="A3" s="226" t="s">
        <v>349</v>
      </c>
      <c r="B3" s="226"/>
      <c r="C3" s="226"/>
      <c r="D3" s="226"/>
      <c r="E3" s="226"/>
      <c r="F3" s="226"/>
      <c r="G3" s="226"/>
      <c r="H3" s="226"/>
    </row>
    <row r="4" spans="1:8" ht="12.75">
      <c r="A4" s="227"/>
      <c r="B4" s="227"/>
      <c r="C4" s="227"/>
      <c r="D4" s="227"/>
      <c r="E4" s="227"/>
      <c r="F4" s="227"/>
      <c r="G4" s="227"/>
      <c r="H4" s="227"/>
    </row>
    <row r="5" spans="1:8" ht="12.75">
      <c r="A5" s="196"/>
      <c r="B5" s="196"/>
      <c r="C5" s="196"/>
      <c r="D5" s="196"/>
      <c r="E5" s="197"/>
      <c r="F5" s="196"/>
      <c r="G5" s="196"/>
      <c r="H5" s="111"/>
    </row>
    <row r="6" spans="1:8" ht="12.75">
      <c r="A6" s="198" t="s">
        <v>1026</v>
      </c>
      <c r="B6" s="198"/>
      <c r="C6" s="198"/>
      <c r="D6" s="198"/>
      <c r="E6" s="199"/>
      <c r="F6" s="198"/>
      <c r="G6" s="200"/>
      <c r="H6" s="113"/>
    </row>
    <row r="7" spans="1:8" ht="12.75">
      <c r="A7" s="198"/>
      <c r="B7" s="198"/>
      <c r="C7" s="198"/>
      <c r="D7" s="198"/>
      <c r="E7" s="199"/>
      <c r="F7" s="198"/>
      <c r="G7" s="200"/>
      <c r="H7" s="113"/>
    </row>
    <row r="8" spans="1:7" ht="12.75">
      <c r="A8" s="198" t="s">
        <v>1027</v>
      </c>
      <c r="G8" s="116"/>
    </row>
    <row r="9" spans="1:7" ht="12.75">
      <c r="A9" s="198"/>
      <c r="G9" s="116"/>
    </row>
    <row r="10" spans="1:7" ht="12.75">
      <c r="A10" s="198" t="s">
        <v>869</v>
      </c>
      <c r="G10" s="116"/>
    </row>
    <row r="11" spans="1:7" ht="12.75">
      <c r="A11" s="198"/>
      <c r="G11" s="116"/>
    </row>
    <row r="12" spans="1:7" ht="12.75">
      <c r="A12" s="198" t="s">
        <v>1028</v>
      </c>
      <c r="G12" s="116"/>
    </row>
    <row r="13" spans="1:7" ht="12.75">
      <c r="A13" s="198" t="s">
        <v>350</v>
      </c>
      <c r="G13" s="116"/>
    </row>
    <row r="14" spans="1:7" ht="12.75">
      <c r="A14" s="198"/>
      <c r="G14" s="116"/>
    </row>
    <row r="15" spans="1:7" ht="12.75">
      <c r="A15" s="198"/>
      <c r="G15" s="116"/>
    </row>
    <row r="16" spans="1:7" ht="51">
      <c r="A16" s="201" t="s">
        <v>375</v>
      </c>
      <c r="B16" s="201"/>
      <c r="C16" s="201" t="s">
        <v>352</v>
      </c>
      <c r="D16" s="201" t="s">
        <v>353</v>
      </c>
      <c r="E16" s="202" t="s">
        <v>354</v>
      </c>
      <c r="F16" s="201" t="s">
        <v>355</v>
      </c>
      <c r="G16" s="201" t="s">
        <v>356</v>
      </c>
    </row>
    <row r="17" spans="1:8" ht="12.75">
      <c r="A17" s="203">
        <v>1</v>
      </c>
      <c r="B17" s="175">
        <v>2</v>
      </c>
      <c r="C17" s="175">
        <v>3</v>
      </c>
      <c r="D17" s="175">
        <v>4</v>
      </c>
      <c r="E17" s="204">
        <v>5</v>
      </c>
      <c r="F17" s="175">
        <v>6</v>
      </c>
      <c r="G17" s="175">
        <v>7</v>
      </c>
      <c r="H17" s="122"/>
    </row>
    <row r="18" spans="1:8" ht="12.75">
      <c r="A18" s="203"/>
      <c r="B18" s="120" t="s">
        <v>860</v>
      </c>
      <c r="C18" s="175"/>
      <c r="D18" s="175"/>
      <c r="E18" s="204"/>
      <c r="F18" s="175"/>
      <c r="G18" s="175"/>
      <c r="H18" s="122"/>
    </row>
    <row r="19" spans="1:8" ht="12.75">
      <c r="A19" s="203"/>
      <c r="B19" s="137" t="s">
        <v>894</v>
      </c>
      <c r="C19" s="183">
        <v>43971</v>
      </c>
      <c r="D19" s="175" t="s">
        <v>374</v>
      </c>
      <c r="E19" s="204"/>
      <c r="F19" s="185">
        <v>10.235</v>
      </c>
      <c r="G19" s="186">
        <v>2.047</v>
      </c>
      <c r="H19" s="122"/>
    </row>
    <row r="20" spans="1:8" ht="12.75">
      <c r="A20" s="203"/>
      <c r="B20" s="175"/>
      <c r="C20" s="175"/>
      <c r="D20" s="175"/>
      <c r="E20" s="204"/>
      <c r="F20" s="185"/>
      <c r="G20" s="185"/>
      <c r="H20" s="122"/>
    </row>
    <row r="21" spans="1:8" ht="12.75">
      <c r="A21" s="203"/>
      <c r="B21" s="120" t="s">
        <v>862</v>
      </c>
      <c r="C21" s="175"/>
      <c r="D21" s="175"/>
      <c r="E21" s="204"/>
      <c r="F21" s="185"/>
      <c r="G21" s="185"/>
      <c r="H21" s="122"/>
    </row>
    <row r="22" spans="1:8" ht="12.75">
      <c r="A22" s="203"/>
      <c r="B22" s="179" t="s">
        <v>892</v>
      </c>
      <c r="C22" s="183">
        <v>43971</v>
      </c>
      <c r="D22" s="175" t="s">
        <v>374</v>
      </c>
      <c r="E22" s="204"/>
      <c r="F22" s="185">
        <v>15.0054</v>
      </c>
      <c r="G22" s="186">
        <v>3.00108</v>
      </c>
      <c r="H22" s="122"/>
    </row>
    <row r="23" spans="1:8" ht="25.5">
      <c r="A23" s="203"/>
      <c r="B23" s="179" t="s">
        <v>893</v>
      </c>
      <c r="C23" s="183">
        <v>43971</v>
      </c>
      <c r="D23" s="175" t="s">
        <v>374</v>
      </c>
      <c r="E23" s="204"/>
      <c r="F23" s="185">
        <v>23.1222</v>
      </c>
      <c r="G23" s="191">
        <v>4.62444</v>
      </c>
      <c r="H23" s="122"/>
    </row>
    <row r="24" spans="1:8" ht="12.75">
      <c r="A24" s="203"/>
      <c r="B24" s="175"/>
      <c r="C24" s="175"/>
      <c r="D24" s="175"/>
      <c r="E24" s="204"/>
      <c r="F24" s="185"/>
      <c r="G24" s="185"/>
      <c r="H24" s="122"/>
    </row>
    <row r="25" spans="1:8" ht="12.75">
      <c r="A25" s="203"/>
      <c r="B25" s="120" t="s">
        <v>866</v>
      </c>
      <c r="C25" s="175"/>
      <c r="D25" s="175"/>
      <c r="E25" s="204"/>
      <c r="F25" s="185"/>
      <c r="G25" s="185"/>
      <c r="H25" s="122"/>
    </row>
    <row r="26" spans="1:8" ht="12.75">
      <c r="A26" s="203"/>
      <c r="B26" s="179" t="s">
        <v>894</v>
      </c>
      <c r="C26" s="183">
        <v>43971</v>
      </c>
      <c r="D26" s="175" t="s">
        <v>374</v>
      </c>
      <c r="E26" s="204"/>
      <c r="F26" s="185">
        <v>12.139600000000002</v>
      </c>
      <c r="G26" s="186">
        <v>2.4279200000000003</v>
      </c>
      <c r="H26" s="122"/>
    </row>
    <row r="27" spans="1:7" ht="12.75">
      <c r="A27" s="123"/>
      <c r="B27" s="179" t="s">
        <v>892</v>
      </c>
      <c r="C27" s="183">
        <v>43971</v>
      </c>
      <c r="D27" s="175" t="s">
        <v>374</v>
      </c>
      <c r="E27" s="124"/>
      <c r="F27" s="185">
        <v>16.838800000000003</v>
      </c>
      <c r="G27" s="186">
        <v>3.3677600000000005</v>
      </c>
    </row>
    <row r="28" spans="1:7" ht="25.5">
      <c r="A28" s="123"/>
      <c r="B28" s="179" t="s">
        <v>893</v>
      </c>
      <c r="C28" s="183">
        <v>43971</v>
      </c>
      <c r="D28" s="175" t="s">
        <v>374</v>
      </c>
      <c r="E28" s="124"/>
      <c r="F28" s="185">
        <v>25.3294</v>
      </c>
      <c r="G28" s="186">
        <v>5.06588</v>
      </c>
    </row>
    <row r="29" spans="1:7" ht="12.75">
      <c r="A29" s="127"/>
      <c r="B29" s="132"/>
      <c r="C29" s="129"/>
      <c r="D29" s="130"/>
      <c r="E29" s="131"/>
      <c r="F29" s="187"/>
      <c r="G29" s="188"/>
    </row>
    <row r="30" spans="1:7" ht="12.75">
      <c r="A30" s="127"/>
      <c r="B30" s="135" t="s">
        <v>101</v>
      </c>
      <c r="C30" s="129"/>
      <c r="D30" s="130"/>
      <c r="E30" s="131"/>
      <c r="F30" s="187"/>
      <c r="G30" s="188"/>
    </row>
    <row r="31" spans="1:7" ht="12.75">
      <c r="A31" s="138"/>
      <c r="B31" s="138" t="s">
        <v>919</v>
      </c>
      <c r="C31" s="189">
        <v>43971</v>
      </c>
      <c r="D31" s="131" t="s">
        <v>592</v>
      </c>
      <c r="E31" s="131"/>
      <c r="F31" s="190">
        <v>243.72000000000003</v>
      </c>
      <c r="G31" s="191">
        <v>48.74400000000001</v>
      </c>
    </row>
    <row r="32" spans="1:7" ht="12.75">
      <c r="A32" s="138"/>
      <c r="B32" s="138" t="s">
        <v>920</v>
      </c>
      <c r="C32" s="189">
        <v>43971</v>
      </c>
      <c r="D32" s="131" t="s">
        <v>592</v>
      </c>
      <c r="E32" s="131"/>
      <c r="F32" s="190">
        <v>243.72000000000003</v>
      </c>
      <c r="G32" s="191">
        <v>48.74400000000001</v>
      </c>
    </row>
    <row r="33" spans="1:7" ht="12.75">
      <c r="A33" s="138"/>
      <c r="B33" s="138" t="s">
        <v>921</v>
      </c>
      <c r="C33" s="189">
        <v>43971</v>
      </c>
      <c r="D33" s="131" t="s">
        <v>592</v>
      </c>
      <c r="E33" s="131"/>
      <c r="F33" s="190">
        <v>257.26</v>
      </c>
      <c r="G33" s="191">
        <v>51.452</v>
      </c>
    </row>
    <row r="34" spans="1:7" ht="12.75">
      <c r="A34" s="138"/>
      <c r="B34" s="138" t="s">
        <v>922</v>
      </c>
      <c r="C34" s="189">
        <v>43971</v>
      </c>
      <c r="D34" s="131" t="s">
        <v>592</v>
      </c>
      <c r="E34" s="131"/>
      <c r="F34" s="190">
        <v>257.26</v>
      </c>
      <c r="G34" s="191">
        <v>51.452</v>
      </c>
    </row>
    <row r="35" spans="1:7" ht="12.75">
      <c r="A35" s="138"/>
      <c r="B35" s="138" t="s">
        <v>923</v>
      </c>
      <c r="C35" s="189">
        <v>43971</v>
      </c>
      <c r="D35" s="131" t="s">
        <v>592</v>
      </c>
      <c r="E35" s="131"/>
      <c r="F35" s="190">
        <v>257.26</v>
      </c>
      <c r="G35" s="191">
        <v>51.452</v>
      </c>
    </row>
    <row r="36" spans="1:7" ht="12.75">
      <c r="A36" s="138"/>
      <c r="B36" s="138" t="s">
        <v>924</v>
      </c>
      <c r="C36" s="189">
        <v>43971</v>
      </c>
      <c r="D36" s="131" t="s">
        <v>592</v>
      </c>
      <c r="E36" s="131"/>
      <c r="F36" s="190">
        <v>270.8</v>
      </c>
      <c r="G36" s="191">
        <v>54.160000000000004</v>
      </c>
    </row>
    <row r="37" spans="1:7" ht="12.75">
      <c r="A37" s="138"/>
      <c r="B37" s="138" t="s">
        <v>925</v>
      </c>
      <c r="C37" s="189">
        <v>43971</v>
      </c>
      <c r="D37" s="131" t="s">
        <v>592</v>
      </c>
      <c r="E37" s="131"/>
      <c r="F37" s="190">
        <v>270.8</v>
      </c>
      <c r="G37" s="191">
        <v>54.160000000000004</v>
      </c>
    </row>
    <row r="38" spans="1:7" ht="12.75">
      <c r="A38" s="138"/>
      <c r="B38" s="138" t="s">
        <v>926</v>
      </c>
      <c r="C38" s="189">
        <v>44279</v>
      </c>
      <c r="D38" s="131" t="s">
        <v>592</v>
      </c>
      <c r="E38" s="131"/>
      <c r="F38" s="190">
        <v>284.34000000000003</v>
      </c>
      <c r="G38" s="191">
        <v>56.86800000000001</v>
      </c>
    </row>
    <row r="39" spans="1:7" ht="12.75">
      <c r="A39" s="138"/>
      <c r="B39" s="138" t="s">
        <v>927</v>
      </c>
      <c r="C39" s="189">
        <v>44279</v>
      </c>
      <c r="D39" s="131" t="s">
        <v>592</v>
      </c>
      <c r="E39" s="131"/>
      <c r="F39" s="190">
        <v>284.34000000000003</v>
      </c>
      <c r="G39" s="191">
        <v>56.86800000000001</v>
      </c>
    </row>
    <row r="40" spans="1:7" ht="12.75">
      <c r="A40" s="138"/>
      <c r="B40" s="138" t="s">
        <v>928</v>
      </c>
      <c r="C40" s="189">
        <v>44279</v>
      </c>
      <c r="D40" s="131" t="s">
        <v>592</v>
      </c>
      <c r="E40" s="131"/>
      <c r="F40" s="190">
        <v>284.34000000000003</v>
      </c>
      <c r="G40" s="191">
        <v>56.86800000000001</v>
      </c>
    </row>
    <row r="41" spans="1:7" ht="12.75">
      <c r="A41" s="138"/>
      <c r="B41" s="138" t="s">
        <v>929</v>
      </c>
      <c r="C41" s="189">
        <v>44279</v>
      </c>
      <c r="D41" s="131" t="s">
        <v>592</v>
      </c>
      <c r="E41" s="131"/>
      <c r="F41" s="190">
        <v>284.34000000000003</v>
      </c>
      <c r="G41" s="191">
        <v>56.86800000000001</v>
      </c>
    </row>
    <row r="42" spans="1:7" ht="12.75">
      <c r="A42" s="138"/>
      <c r="B42" s="138" t="s">
        <v>930</v>
      </c>
      <c r="C42" s="189">
        <v>44279</v>
      </c>
      <c r="D42" s="131" t="s">
        <v>592</v>
      </c>
      <c r="E42" s="131"/>
      <c r="F42" s="190">
        <v>284.34000000000003</v>
      </c>
      <c r="G42" s="191">
        <v>56.86800000000001</v>
      </c>
    </row>
    <row r="43" spans="1:7" ht="12.75">
      <c r="A43" s="138"/>
      <c r="B43" s="138" t="s">
        <v>931</v>
      </c>
      <c r="C43" s="189">
        <v>44279</v>
      </c>
      <c r="D43" s="131" t="s">
        <v>592</v>
      </c>
      <c r="E43" s="131"/>
      <c r="F43" s="190">
        <v>284.34000000000003</v>
      </c>
      <c r="G43" s="191">
        <v>56.86800000000001</v>
      </c>
    </row>
    <row r="44" spans="1:7" ht="12.75">
      <c r="A44" s="138"/>
      <c r="B44" s="138" t="s">
        <v>932</v>
      </c>
      <c r="C44" s="189">
        <v>44279</v>
      </c>
      <c r="D44" s="131" t="s">
        <v>592</v>
      </c>
      <c r="E44" s="131"/>
      <c r="F44" s="190">
        <v>284.34000000000003</v>
      </c>
      <c r="G44" s="191">
        <v>56.86800000000001</v>
      </c>
    </row>
    <row r="45" spans="1:7" ht="12.75">
      <c r="A45" s="138"/>
      <c r="B45" s="138" t="s">
        <v>933</v>
      </c>
      <c r="C45" s="189">
        <v>44279</v>
      </c>
      <c r="D45" s="131" t="s">
        <v>592</v>
      </c>
      <c r="E45" s="131"/>
      <c r="F45" s="190">
        <v>284.34000000000003</v>
      </c>
      <c r="G45" s="191">
        <v>56.86800000000001</v>
      </c>
    </row>
    <row r="46" spans="1:7" ht="12.75">
      <c r="A46" s="138"/>
      <c r="B46" s="138" t="s">
        <v>934</v>
      </c>
      <c r="C46" s="189">
        <v>44279</v>
      </c>
      <c r="D46" s="131" t="s">
        <v>592</v>
      </c>
      <c r="E46" s="131"/>
      <c r="F46" s="190">
        <v>284.34000000000003</v>
      </c>
      <c r="G46" s="191">
        <v>56.86800000000001</v>
      </c>
    </row>
    <row r="47" spans="1:7" ht="12.75">
      <c r="A47" s="138"/>
      <c r="B47" s="138" t="s">
        <v>935</v>
      </c>
      <c r="C47" s="189">
        <v>44279</v>
      </c>
      <c r="D47" s="131" t="s">
        <v>592</v>
      </c>
      <c r="E47" s="131"/>
      <c r="F47" s="190">
        <v>284.34000000000003</v>
      </c>
      <c r="G47" s="191">
        <v>56.86800000000001</v>
      </c>
    </row>
    <row r="48" spans="1:7" ht="12.75">
      <c r="A48" s="138" t="s">
        <v>829</v>
      </c>
      <c r="B48" s="138" t="s">
        <v>23</v>
      </c>
      <c r="C48" s="189">
        <v>43971</v>
      </c>
      <c r="D48" s="130" t="s">
        <v>592</v>
      </c>
      <c r="E48" s="138"/>
      <c r="F48" s="187">
        <v>233.75</v>
      </c>
      <c r="G48" s="191">
        <v>46.75</v>
      </c>
    </row>
    <row r="49" spans="1:7" ht="12.75">
      <c r="A49" s="138" t="s">
        <v>829</v>
      </c>
      <c r="B49" s="138" t="s">
        <v>24</v>
      </c>
      <c r="C49" s="189">
        <v>43971</v>
      </c>
      <c r="D49" s="130" t="s">
        <v>592</v>
      </c>
      <c r="E49" s="131"/>
      <c r="F49" s="187">
        <v>233.75</v>
      </c>
      <c r="G49" s="191">
        <v>46.75</v>
      </c>
    </row>
    <row r="50" spans="1:7" ht="12.75">
      <c r="A50" s="138" t="s">
        <v>827</v>
      </c>
      <c r="B50" s="138" t="s">
        <v>25</v>
      </c>
      <c r="C50" s="189">
        <v>43971</v>
      </c>
      <c r="D50" s="130" t="s">
        <v>592</v>
      </c>
      <c r="E50" s="131"/>
      <c r="F50" s="187">
        <v>247.5</v>
      </c>
      <c r="G50" s="191">
        <v>49.5</v>
      </c>
    </row>
    <row r="51" spans="1:7" ht="12.75">
      <c r="A51" s="138" t="s">
        <v>827</v>
      </c>
      <c r="B51" s="138" t="s">
        <v>26</v>
      </c>
      <c r="C51" s="189">
        <v>43971</v>
      </c>
      <c r="D51" s="130" t="s">
        <v>592</v>
      </c>
      <c r="E51" s="131"/>
      <c r="F51" s="187">
        <v>247.5</v>
      </c>
      <c r="G51" s="191">
        <v>49.5</v>
      </c>
    </row>
    <row r="52" spans="1:7" ht="12.75">
      <c r="A52" s="138" t="s">
        <v>828</v>
      </c>
      <c r="B52" s="138" t="s">
        <v>27</v>
      </c>
      <c r="C52" s="189">
        <v>43971</v>
      </c>
      <c r="D52" s="130" t="s">
        <v>592</v>
      </c>
      <c r="E52" s="131"/>
      <c r="F52" s="187">
        <v>261.25</v>
      </c>
      <c r="G52" s="191">
        <v>52.25</v>
      </c>
    </row>
    <row r="53" spans="1:7" ht="12.75">
      <c r="A53" s="138" t="s">
        <v>910</v>
      </c>
      <c r="B53" s="138" t="s">
        <v>28</v>
      </c>
      <c r="C53" s="189">
        <v>43971</v>
      </c>
      <c r="D53" s="130" t="s">
        <v>592</v>
      </c>
      <c r="E53" s="131"/>
      <c r="F53" s="187">
        <v>275</v>
      </c>
      <c r="G53" s="191">
        <v>55</v>
      </c>
    </row>
    <row r="54" spans="1:7" ht="12.75">
      <c r="A54" s="138" t="s">
        <v>829</v>
      </c>
      <c r="B54" s="138" t="s">
        <v>29</v>
      </c>
      <c r="C54" s="189">
        <v>43971</v>
      </c>
      <c r="D54" s="130" t="s">
        <v>592</v>
      </c>
      <c r="E54" s="131"/>
      <c r="F54" s="187">
        <v>233.75</v>
      </c>
      <c r="G54" s="191">
        <v>46.75</v>
      </c>
    </row>
    <row r="55" spans="1:7" ht="12.75">
      <c r="A55" s="138" t="s">
        <v>829</v>
      </c>
      <c r="B55" s="138" t="s">
        <v>30</v>
      </c>
      <c r="C55" s="189">
        <v>43971</v>
      </c>
      <c r="D55" s="130" t="s">
        <v>592</v>
      </c>
      <c r="E55" s="131"/>
      <c r="F55" s="187">
        <v>233.75</v>
      </c>
      <c r="G55" s="191">
        <v>46.75</v>
      </c>
    </row>
    <row r="56" spans="1:7" ht="12.75">
      <c r="A56" s="138" t="s">
        <v>829</v>
      </c>
      <c r="B56" s="138" t="s">
        <v>31</v>
      </c>
      <c r="C56" s="189">
        <v>43971</v>
      </c>
      <c r="D56" s="130" t="s">
        <v>592</v>
      </c>
      <c r="E56" s="131"/>
      <c r="F56" s="187">
        <v>233.75</v>
      </c>
      <c r="G56" s="191">
        <v>46.75</v>
      </c>
    </row>
    <row r="57" spans="1:7" ht="12.75">
      <c r="A57" s="138" t="s">
        <v>829</v>
      </c>
      <c r="B57" s="138" t="s">
        <v>32</v>
      </c>
      <c r="C57" s="189">
        <v>43971</v>
      </c>
      <c r="D57" s="130" t="s">
        <v>592</v>
      </c>
      <c r="E57" s="131"/>
      <c r="F57" s="187">
        <v>233.75</v>
      </c>
      <c r="G57" s="191">
        <v>46.75</v>
      </c>
    </row>
    <row r="58" spans="1:7" ht="12.75">
      <c r="A58" s="138" t="s">
        <v>827</v>
      </c>
      <c r="B58" s="138" t="s">
        <v>33</v>
      </c>
      <c r="C58" s="189">
        <v>43971</v>
      </c>
      <c r="D58" s="130" t="s">
        <v>592</v>
      </c>
      <c r="E58" s="131"/>
      <c r="F58" s="187">
        <v>247.5</v>
      </c>
      <c r="G58" s="191">
        <v>49.5</v>
      </c>
    </row>
    <row r="59" spans="1:7" ht="12.75">
      <c r="A59" s="138" t="s">
        <v>827</v>
      </c>
      <c r="B59" s="138" t="s">
        <v>34</v>
      </c>
      <c r="C59" s="189">
        <v>43971</v>
      </c>
      <c r="D59" s="130" t="s">
        <v>592</v>
      </c>
      <c r="E59" s="131"/>
      <c r="F59" s="187">
        <v>247.5</v>
      </c>
      <c r="G59" s="191">
        <v>49.5</v>
      </c>
    </row>
    <row r="60" spans="1:7" ht="12.75">
      <c r="A60" s="138" t="s">
        <v>827</v>
      </c>
      <c r="B60" s="138" t="s">
        <v>35</v>
      </c>
      <c r="C60" s="189">
        <v>43971</v>
      </c>
      <c r="D60" s="130" t="s">
        <v>592</v>
      </c>
      <c r="E60" s="131"/>
      <c r="F60" s="187">
        <v>247.5</v>
      </c>
      <c r="G60" s="191">
        <v>49.5</v>
      </c>
    </row>
    <row r="61" spans="1:7" ht="12.75">
      <c r="A61" s="138" t="s">
        <v>827</v>
      </c>
      <c r="B61" s="138" t="s">
        <v>36</v>
      </c>
      <c r="C61" s="189">
        <v>43971</v>
      </c>
      <c r="D61" s="130" t="s">
        <v>592</v>
      </c>
      <c r="E61" s="131"/>
      <c r="F61" s="187">
        <v>247.5</v>
      </c>
      <c r="G61" s="191">
        <v>49.5</v>
      </c>
    </row>
    <row r="62" spans="1:7" ht="12.75">
      <c r="A62" s="138" t="s">
        <v>828</v>
      </c>
      <c r="B62" s="138" t="s">
        <v>37</v>
      </c>
      <c r="C62" s="189">
        <v>43971</v>
      </c>
      <c r="D62" s="130" t="s">
        <v>592</v>
      </c>
      <c r="E62" s="131"/>
      <c r="F62" s="187">
        <v>261.25</v>
      </c>
      <c r="G62" s="191">
        <v>52.25</v>
      </c>
    </row>
    <row r="63" spans="1:7" ht="12.75">
      <c r="A63" s="138" t="s">
        <v>828</v>
      </c>
      <c r="B63" s="138" t="s">
        <v>38</v>
      </c>
      <c r="C63" s="189">
        <v>43971</v>
      </c>
      <c r="D63" s="130" t="s">
        <v>592</v>
      </c>
      <c r="E63" s="131"/>
      <c r="F63" s="187">
        <v>261.25</v>
      </c>
      <c r="G63" s="191">
        <v>52.25</v>
      </c>
    </row>
    <row r="64" spans="1:7" ht="12.75">
      <c r="A64" s="138" t="s">
        <v>910</v>
      </c>
      <c r="B64" s="138" t="s">
        <v>39</v>
      </c>
      <c r="C64" s="189">
        <v>43971</v>
      </c>
      <c r="D64" s="130" t="s">
        <v>592</v>
      </c>
      <c r="E64" s="131"/>
      <c r="F64" s="187">
        <v>275</v>
      </c>
      <c r="G64" s="191">
        <v>55</v>
      </c>
    </row>
    <row r="65" spans="1:7" ht="12.75">
      <c r="A65" s="138" t="s">
        <v>910</v>
      </c>
      <c r="B65" s="138" t="s">
        <v>40</v>
      </c>
      <c r="C65" s="189">
        <v>43971</v>
      </c>
      <c r="D65" s="130" t="s">
        <v>592</v>
      </c>
      <c r="E65" s="131"/>
      <c r="F65" s="187">
        <v>275</v>
      </c>
      <c r="G65" s="191">
        <v>55</v>
      </c>
    </row>
    <row r="66" spans="1:7" ht="12.75">
      <c r="A66" s="138" t="s">
        <v>912</v>
      </c>
      <c r="B66" s="138" t="s">
        <v>41</v>
      </c>
      <c r="C66" s="189">
        <v>43971</v>
      </c>
      <c r="D66" s="130" t="s">
        <v>592</v>
      </c>
      <c r="E66" s="131"/>
      <c r="F66" s="187">
        <v>261.25</v>
      </c>
      <c r="G66" s="191">
        <v>52.25</v>
      </c>
    </row>
    <row r="67" spans="1:7" ht="12.75">
      <c r="A67" s="138" t="s">
        <v>830</v>
      </c>
      <c r="B67" s="138" t="s">
        <v>42</v>
      </c>
      <c r="C67" s="189">
        <v>43971</v>
      </c>
      <c r="D67" s="130" t="s">
        <v>592</v>
      </c>
      <c r="E67" s="131"/>
      <c r="F67" s="187">
        <v>261.25</v>
      </c>
      <c r="G67" s="191">
        <v>52.25</v>
      </c>
    </row>
    <row r="68" spans="1:7" ht="12.75">
      <c r="A68" s="138" t="s">
        <v>831</v>
      </c>
      <c r="B68" s="138" t="s">
        <v>43</v>
      </c>
      <c r="C68" s="189">
        <v>43971</v>
      </c>
      <c r="D68" s="130" t="s">
        <v>592</v>
      </c>
      <c r="E68" s="131"/>
      <c r="F68" s="187">
        <v>275</v>
      </c>
      <c r="G68" s="191">
        <v>55</v>
      </c>
    </row>
    <row r="69" spans="1:7" ht="12.75">
      <c r="A69" s="138" t="s">
        <v>911</v>
      </c>
      <c r="B69" s="138" t="s">
        <v>44</v>
      </c>
      <c r="C69" s="189">
        <v>43971</v>
      </c>
      <c r="D69" s="130" t="s">
        <v>592</v>
      </c>
      <c r="E69" s="131"/>
      <c r="F69" s="187">
        <v>288.75</v>
      </c>
      <c r="G69" s="191">
        <v>57.75</v>
      </c>
    </row>
    <row r="70" spans="1:7" ht="12.75">
      <c r="A70" s="138" t="s">
        <v>955</v>
      </c>
      <c r="B70" s="138" t="s">
        <v>45</v>
      </c>
      <c r="C70" s="189">
        <v>43971</v>
      </c>
      <c r="D70" s="130" t="s">
        <v>592</v>
      </c>
      <c r="E70" s="131"/>
      <c r="F70" s="187">
        <v>261.25</v>
      </c>
      <c r="G70" s="191">
        <v>52.25</v>
      </c>
    </row>
    <row r="71" spans="1:7" ht="12.75">
      <c r="A71" s="138" t="s">
        <v>953</v>
      </c>
      <c r="B71" s="138" t="s">
        <v>46</v>
      </c>
      <c r="C71" s="189">
        <v>43971</v>
      </c>
      <c r="D71" s="130" t="s">
        <v>592</v>
      </c>
      <c r="E71" s="131"/>
      <c r="F71" s="187">
        <v>261.25</v>
      </c>
      <c r="G71" s="191">
        <v>52.25</v>
      </c>
    </row>
    <row r="72" spans="1:7" ht="12.75">
      <c r="A72" s="138" t="s">
        <v>954</v>
      </c>
      <c r="B72" s="138" t="s">
        <v>47</v>
      </c>
      <c r="C72" s="189">
        <v>43971</v>
      </c>
      <c r="D72" s="130" t="s">
        <v>592</v>
      </c>
      <c r="E72" s="131"/>
      <c r="F72" s="187">
        <v>275</v>
      </c>
      <c r="G72" s="191">
        <v>55</v>
      </c>
    </row>
    <row r="73" spans="1:7" ht="12.75">
      <c r="A73" s="138" t="s">
        <v>911</v>
      </c>
      <c r="B73" s="138" t="s">
        <v>48</v>
      </c>
      <c r="C73" s="189">
        <v>43971</v>
      </c>
      <c r="D73" s="130" t="s">
        <v>592</v>
      </c>
      <c r="E73" s="131"/>
      <c r="F73" s="187">
        <v>288.75</v>
      </c>
      <c r="G73" s="191">
        <v>57.75</v>
      </c>
    </row>
    <row r="74" spans="1:7" ht="12.75">
      <c r="A74" s="138" t="s">
        <v>912</v>
      </c>
      <c r="B74" s="138" t="s">
        <v>49</v>
      </c>
      <c r="C74" s="189">
        <v>43971</v>
      </c>
      <c r="D74" s="130" t="s">
        <v>592</v>
      </c>
      <c r="E74" s="131"/>
      <c r="F74" s="187">
        <v>261.25</v>
      </c>
      <c r="G74" s="191">
        <v>52.25</v>
      </c>
    </row>
    <row r="75" spans="1:7" ht="12.75">
      <c r="A75" s="138" t="s">
        <v>912</v>
      </c>
      <c r="B75" s="138" t="s">
        <v>50</v>
      </c>
      <c r="C75" s="189">
        <v>43971</v>
      </c>
      <c r="D75" s="130" t="s">
        <v>592</v>
      </c>
      <c r="E75" s="131"/>
      <c r="F75" s="187">
        <v>261.25</v>
      </c>
      <c r="G75" s="191">
        <v>52.25</v>
      </c>
    </row>
    <row r="76" spans="1:7" ht="12.75">
      <c r="A76" s="138" t="s">
        <v>830</v>
      </c>
      <c r="B76" s="138" t="s">
        <v>51</v>
      </c>
      <c r="C76" s="189">
        <v>43971</v>
      </c>
      <c r="D76" s="130" t="s">
        <v>592</v>
      </c>
      <c r="E76" s="131"/>
      <c r="F76" s="187">
        <v>261.25</v>
      </c>
      <c r="G76" s="191">
        <v>52.25</v>
      </c>
    </row>
    <row r="77" spans="1:7" ht="12.75">
      <c r="A77" s="138" t="s">
        <v>830</v>
      </c>
      <c r="B77" s="138" t="s">
        <v>52</v>
      </c>
      <c r="C77" s="189">
        <v>43971</v>
      </c>
      <c r="D77" s="130" t="s">
        <v>592</v>
      </c>
      <c r="E77" s="131"/>
      <c r="F77" s="187">
        <v>261.25</v>
      </c>
      <c r="G77" s="191">
        <v>52.25</v>
      </c>
    </row>
    <row r="78" spans="1:7" ht="12.75">
      <c r="A78" s="138" t="s">
        <v>831</v>
      </c>
      <c r="B78" s="138" t="s">
        <v>53</v>
      </c>
      <c r="C78" s="189">
        <v>43971</v>
      </c>
      <c r="D78" s="130" t="s">
        <v>592</v>
      </c>
      <c r="E78" s="131"/>
      <c r="F78" s="187">
        <v>275</v>
      </c>
      <c r="G78" s="191">
        <v>55</v>
      </c>
    </row>
    <row r="79" spans="1:7" ht="12.75">
      <c r="A79" s="138" t="s">
        <v>831</v>
      </c>
      <c r="B79" s="138" t="s">
        <v>54</v>
      </c>
      <c r="C79" s="189">
        <v>43971</v>
      </c>
      <c r="D79" s="130" t="s">
        <v>592</v>
      </c>
      <c r="E79" s="131"/>
      <c r="F79" s="187">
        <v>275</v>
      </c>
      <c r="G79" s="191">
        <v>55</v>
      </c>
    </row>
    <row r="80" spans="1:7" ht="12.75">
      <c r="A80" s="138" t="s">
        <v>911</v>
      </c>
      <c r="B80" s="138" t="s">
        <v>55</v>
      </c>
      <c r="C80" s="189">
        <v>43971</v>
      </c>
      <c r="D80" s="130" t="s">
        <v>592</v>
      </c>
      <c r="E80" s="131"/>
      <c r="F80" s="187">
        <v>288.75</v>
      </c>
      <c r="G80" s="191">
        <v>57.75</v>
      </c>
    </row>
    <row r="81" spans="1:7" ht="12.75">
      <c r="A81" s="138" t="s">
        <v>911</v>
      </c>
      <c r="B81" s="138" t="s">
        <v>56</v>
      </c>
      <c r="C81" s="189">
        <v>43971</v>
      </c>
      <c r="D81" s="130" t="s">
        <v>592</v>
      </c>
      <c r="E81" s="131"/>
      <c r="F81" s="187">
        <v>288.75</v>
      </c>
      <c r="G81" s="191">
        <v>57.75</v>
      </c>
    </row>
    <row r="82" spans="1:7" ht="12.75">
      <c r="A82" s="138" t="s">
        <v>955</v>
      </c>
      <c r="B82" s="138" t="s">
        <v>57</v>
      </c>
      <c r="C82" s="189">
        <v>43971</v>
      </c>
      <c r="D82" s="130" t="s">
        <v>592</v>
      </c>
      <c r="E82" s="131"/>
      <c r="F82" s="187">
        <v>261.25</v>
      </c>
      <c r="G82" s="191">
        <v>52.25</v>
      </c>
    </row>
    <row r="83" spans="1:7" ht="12.75">
      <c r="A83" s="138" t="s">
        <v>955</v>
      </c>
      <c r="B83" s="138" t="s">
        <v>58</v>
      </c>
      <c r="C83" s="189">
        <v>43971</v>
      </c>
      <c r="D83" s="130" t="s">
        <v>592</v>
      </c>
      <c r="E83" s="131"/>
      <c r="F83" s="187">
        <v>261.25</v>
      </c>
      <c r="G83" s="191">
        <v>52.25</v>
      </c>
    </row>
    <row r="84" spans="1:7" ht="12.75">
      <c r="A84" s="138" t="s">
        <v>953</v>
      </c>
      <c r="B84" s="138" t="s">
        <v>59</v>
      </c>
      <c r="C84" s="189">
        <v>43971</v>
      </c>
      <c r="D84" s="130" t="s">
        <v>592</v>
      </c>
      <c r="E84" s="131"/>
      <c r="F84" s="187">
        <v>261.25</v>
      </c>
      <c r="G84" s="191">
        <v>52.25</v>
      </c>
    </row>
    <row r="85" spans="1:7" ht="12.75">
      <c r="A85" s="138" t="s">
        <v>953</v>
      </c>
      <c r="B85" s="138" t="s">
        <v>60</v>
      </c>
      <c r="C85" s="189">
        <v>43971</v>
      </c>
      <c r="D85" s="130" t="s">
        <v>592</v>
      </c>
      <c r="E85" s="131"/>
      <c r="F85" s="187">
        <v>261.25</v>
      </c>
      <c r="G85" s="191">
        <v>52.25</v>
      </c>
    </row>
    <row r="86" spans="1:7" ht="12.75">
      <c r="A86" s="138" t="s">
        <v>954</v>
      </c>
      <c r="B86" s="138" t="s">
        <v>61</v>
      </c>
      <c r="C86" s="189">
        <v>43971</v>
      </c>
      <c r="D86" s="130" t="s">
        <v>592</v>
      </c>
      <c r="E86" s="131"/>
      <c r="F86" s="187">
        <v>275</v>
      </c>
      <c r="G86" s="191">
        <v>55</v>
      </c>
    </row>
    <row r="87" spans="1:7" ht="12.75">
      <c r="A87" s="138" t="s">
        <v>954</v>
      </c>
      <c r="B87" s="138" t="s">
        <v>62</v>
      </c>
      <c r="C87" s="189">
        <v>43971</v>
      </c>
      <c r="D87" s="130" t="s">
        <v>592</v>
      </c>
      <c r="E87" s="131"/>
      <c r="F87" s="187">
        <v>275</v>
      </c>
      <c r="G87" s="191">
        <v>55</v>
      </c>
    </row>
    <row r="88" spans="1:7" ht="12.75">
      <c r="A88" s="138" t="s">
        <v>911</v>
      </c>
      <c r="B88" s="138" t="s">
        <v>63</v>
      </c>
      <c r="C88" s="189">
        <v>43971</v>
      </c>
      <c r="D88" s="130" t="s">
        <v>592</v>
      </c>
      <c r="E88" s="131"/>
      <c r="F88" s="187">
        <v>288.75</v>
      </c>
      <c r="G88" s="191">
        <v>57.75</v>
      </c>
    </row>
    <row r="89" spans="1:7" ht="12.75">
      <c r="A89" s="138" t="s">
        <v>911</v>
      </c>
      <c r="B89" s="138" t="s">
        <v>64</v>
      </c>
      <c r="C89" s="189">
        <v>43971</v>
      </c>
      <c r="D89" s="130" t="s">
        <v>592</v>
      </c>
      <c r="E89" s="131"/>
      <c r="F89" s="187">
        <v>288.75</v>
      </c>
      <c r="G89" s="191">
        <v>57.75</v>
      </c>
    </row>
    <row r="90" spans="1:7" ht="12.75">
      <c r="A90" s="138" t="s">
        <v>915</v>
      </c>
      <c r="B90" s="138" t="s">
        <v>65</v>
      </c>
      <c r="C90" s="189">
        <v>44279</v>
      </c>
      <c r="D90" s="130" t="s">
        <v>592</v>
      </c>
      <c r="E90" s="131"/>
      <c r="F90" s="187">
        <v>412.5</v>
      </c>
      <c r="G90" s="191">
        <v>82.5</v>
      </c>
    </row>
    <row r="91" spans="1:7" ht="12.75">
      <c r="A91" s="138" t="s">
        <v>915</v>
      </c>
      <c r="B91" s="138" t="s">
        <v>66</v>
      </c>
      <c r="C91" s="189">
        <v>44279</v>
      </c>
      <c r="D91" s="130" t="s">
        <v>592</v>
      </c>
      <c r="E91" s="131"/>
      <c r="F91" s="187">
        <v>412.5</v>
      </c>
      <c r="G91" s="191">
        <v>82.5</v>
      </c>
    </row>
    <row r="92" spans="1:7" ht="12.75">
      <c r="A92" s="138" t="s">
        <v>913</v>
      </c>
      <c r="B92" s="138" t="s">
        <v>67</v>
      </c>
      <c r="C92" s="189">
        <v>44279</v>
      </c>
      <c r="D92" s="130" t="s">
        <v>592</v>
      </c>
      <c r="E92" s="131"/>
      <c r="F92" s="187">
        <v>412.5</v>
      </c>
      <c r="G92" s="191">
        <v>82.5</v>
      </c>
    </row>
    <row r="93" spans="1:7" ht="12.75">
      <c r="A93" s="138" t="s">
        <v>913</v>
      </c>
      <c r="B93" s="138" t="s">
        <v>68</v>
      </c>
      <c r="C93" s="189">
        <v>44279</v>
      </c>
      <c r="D93" s="130" t="s">
        <v>592</v>
      </c>
      <c r="E93" s="131"/>
      <c r="F93" s="187">
        <v>412.5</v>
      </c>
      <c r="G93" s="191">
        <v>82.5</v>
      </c>
    </row>
    <row r="94" spans="1:7" ht="12.75">
      <c r="A94" s="138" t="s">
        <v>914</v>
      </c>
      <c r="B94" s="138" t="s">
        <v>69</v>
      </c>
      <c r="C94" s="189">
        <v>44279</v>
      </c>
      <c r="D94" s="130" t="s">
        <v>592</v>
      </c>
      <c r="E94" s="131"/>
      <c r="F94" s="187">
        <v>412.5</v>
      </c>
      <c r="G94" s="191">
        <v>82.5</v>
      </c>
    </row>
    <row r="95" spans="1:7" ht="12.75">
      <c r="A95" s="138" t="s">
        <v>914</v>
      </c>
      <c r="B95" s="138" t="s">
        <v>70</v>
      </c>
      <c r="C95" s="189">
        <v>44279</v>
      </c>
      <c r="D95" s="130" t="s">
        <v>592</v>
      </c>
      <c r="E95" s="131"/>
      <c r="F95" s="187">
        <v>412.5</v>
      </c>
      <c r="G95" s="191">
        <v>82.5</v>
      </c>
    </row>
    <row r="96" spans="1:7" ht="12.75">
      <c r="A96" s="138" t="s">
        <v>956</v>
      </c>
      <c r="B96" s="138" t="s">
        <v>71</v>
      </c>
      <c r="C96" s="189">
        <v>44279</v>
      </c>
      <c r="D96" s="130" t="s">
        <v>592</v>
      </c>
      <c r="E96" s="131"/>
      <c r="F96" s="187">
        <v>412.5</v>
      </c>
      <c r="G96" s="191">
        <v>82.5</v>
      </c>
    </row>
    <row r="97" spans="1:7" ht="12.75">
      <c r="A97" s="138" t="s">
        <v>956</v>
      </c>
      <c r="B97" s="138" t="s">
        <v>72</v>
      </c>
      <c r="C97" s="189">
        <v>44279</v>
      </c>
      <c r="D97" s="130" t="s">
        <v>592</v>
      </c>
      <c r="E97" s="131"/>
      <c r="F97" s="187">
        <v>412.5</v>
      </c>
      <c r="G97" s="191">
        <v>82.5</v>
      </c>
    </row>
    <row r="98" spans="1:7" ht="12.75">
      <c r="A98" s="138" t="s">
        <v>957</v>
      </c>
      <c r="B98" s="138" t="s">
        <v>73</v>
      </c>
      <c r="C98" s="189">
        <v>44279</v>
      </c>
      <c r="D98" s="130" t="s">
        <v>592</v>
      </c>
      <c r="E98" s="131"/>
      <c r="F98" s="187">
        <v>412.5</v>
      </c>
      <c r="G98" s="191">
        <v>82.5</v>
      </c>
    </row>
    <row r="99" spans="1:7" ht="12.75">
      <c r="A99" s="138" t="s">
        <v>957</v>
      </c>
      <c r="B99" s="138" t="s">
        <v>74</v>
      </c>
      <c r="C99" s="189">
        <v>44279</v>
      </c>
      <c r="D99" s="130" t="s">
        <v>592</v>
      </c>
      <c r="E99" s="131"/>
      <c r="F99" s="187">
        <v>412.5</v>
      </c>
      <c r="G99" s="191">
        <v>82.5</v>
      </c>
    </row>
    <row r="100" spans="1:7" ht="12.75">
      <c r="A100" s="138" t="s">
        <v>958</v>
      </c>
      <c r="B100" s="138" t="s">
        <v>75</v>
      </c>
      <c r="C100" s="189">
        <v>44279</v>
      </c>
      <c r="D100" s="130" t="s">
        <v>592</v>
      </c>
      <c r="E100" s="131"/>
      <c r="F100" s="187">
        <v>412.5</v>
      </c>
      <c r="G100" s="191">
        <v>82.5</v>
      </c>
    </row>
    <row r="101" spans="1:7" ht="12.75">
      <c r="A101" s="138" t="s">
        <v>958</v>
      </c>
      <c r="B101" s="138" t="s">
        <v>76</v>
      </c>
      <c r="C101" s="189">
        <v>44279</v>
      </c>
      <c r="D101" s="130" t="s">
        <v>592</v>
      </c>
      <c r="E101" s="131"/>
      <c r="F101" s="187">
        <v>412.5</v>
      </c>
      <c r="G101" s="191">
        <v>82.5</v>
      </c>
    </row>
    <row r="102" spans="1:7" ht="12.75">
      <c r="A102" s="138" t="s">
        <v>916</v>
      </c>
      <c r="B102" s="138" t="s">
        <v>77</v>
      </c>
      <c r="C102" s="189">
        <v>44279</v>
      </c>
      <c r="D102" s="130" t="s">
        <v>592</v>
      </c>
      <c r="E102" s="131"/>
      <c r="F102" s="187">
        <v>412.5</v>
      </c>
      <c r="G102" s="191">
        <v>82.5</v>
      </c>
    </row>
    <row r="103" spans="1:7" ht="12.75">
      <c r="A103" s="138" t="s">
        <v>916</v>
      </c>
      <c r="B103" s="138" t="s">
        <v>78</v>
      </c>
      <c r="C103" s="189">
        <v>44279</v>
      </c>
      <c r="D103" s="130" t="s">
        <v>592</v>
      </c>
      <c r="E103" s="131"/>
      <c r="F103" s="187">
        <v>412.5</v>
      </c>
      <c r="G103" s="191">
        <v>82.5</v>
      </c>
    </row>
    <row r="104" spans="1:7" ht="12.75">
      <c r="A104" s="138" t="s">
        <v>917</v>
      </c>
      <c r="B104" s="138" t="s">
        <v>79</v>
      </c>
      <c r="C104" s="189">
        <v>44279</v>
      </c>
      <c r="D104" s="130" t="s">
        <v>592</v>
      </c>
      <c r="E104" s="131"/>
      <c r="F104" s="187">
        <v>412.5</v>
      </c>
      <c r="G104" s="191">
        <v>82.5</v>
      </c>
    </row>
    <row r="105" spans="1:7" ht="12.75">
      <c r="A105" s="138" t="s">
        <v>917</v>
      </c>
      <c r="B105" s="138" t="s">
        <v>80</v>
      </c>
      <c r="C105" s="189">
        <v>44279</v>
      </c>
      <c r="D105" s="130" t="s">
        <v>592</v>
      </c>
      <c r="E105" s="131"/>
      <c r="F105" s="187">
        <v>412.5</v>
      </c>
      <c r="G105" s="191">
        <v>82.5</v>
      </c>
    </row>
    <row r="106" spans="1:7" ht="12.75">
      <c r="A106" s="138" t="s">
        <v>918</v>
      </c>
      <c r="B106" s="138" t="s">
        <v>81</v>
      </c>
      <c r="C106" s="189">
        <v>44279</v>
      </c>
      <c r="D106" s="130" t="s">
        <v>592</v>
      </c>
      <c r="E106" s="131"/>
      <c r="F106" s="187">
        <v>412.5</v>
      </c>
      <c r="G106" s="191">
        <v>82.5</v>
      </c>
    </row>
    <row r="107" spans="1:7" ht="12.75">
      <c r="A107" s="138" t="s">
        <v>918</v>
      </c>
      <c r="B107" s="138" t="s">
        <v>82</v>
      </c>
      <c r="C107" s="189">
        <v>44279</v>
      </c>
      <c r="D107" s="130" t="s">
        <v>592</v>
      </c>
      <c r="E107" s="131"/>
      <c r="F107" s="187">
        <v>412.5</v>
      </c>
      <c r="G107" s="191">
        <v>82.5</v>
      </c>
    </row>
    <row r="108" spans="1:7" ht="12.75">
      <c r="A108" s="138" t="s">
        <v>959</v>
      </c>
      <c r="B108" s="138" t="s">
        <v>83</v>
      </c>
      <c r="C108" s="189">
        <v>44279</v>
      </c>
      <c r="D108" s="130" t="s">
        <v>592</v>
      </c>
      <c r="E108" s="131"/>
      <c r="F108" s="187">
        <v>412.5</v>
      </c>
      <c r="G108" s="191">
        <v>82.5</v>
      </c>
    </row>
    <row r="109" spans="1:7" ht="12.75">
      <c r="A109" s="138" t="s">
        <v>959</v>
      </c>
      <c r="B109" s="138" t="s">
        <v>84</v>
      </c>
      <c r="C109" s="189">
        <v>44279</v>
      </c>
      <c r="D109" s="130" t="s">
        <v>592</v>
      </c>
      <c r="E109" s="131"/>
      <c r="F109" s="187">
        <v>412.5</v>
      </c>
      <c r="G109" s="191">
        <v>82.5</v>
      </c>
    </row>
    <row r="110" spans="1:7" ht="12.75">
      <c r="A110" s="138" t="s">
        <v>960</v>
      </c>
      <c r="B110" s="138" t="s">
        <v>85</v>
      </c>
      <c r="C110" s="189">
        <v>44279</v>
      </c>
      <c r="D110" s="130" t="s">
        <v>592</v>
      </c>
      <c r="E110" s="131"/>
      <c r="F110" s="187">
        <v>412.5</v>
      </c>
      <c r="G110" s="191">
        <v>82.5</v>
      </c>
    </row>
    <row r="111" spans="1:7" ht="12.75">
      <c r="A111" s="138" t="s">
        <v>960</v>
      </c>
      <c r="B111" s="138" t="s">
        <v>86</v>
      </c>
      <c r="C111" s="189">
        <v>44279</v>
      </c>
      <c r="D111" s="130" t="s">
        <v>592</v>
      </c>
      <c r="E111" s="131"/>
      <c r="F111" s="187">
        <v>412.5</v>
      </c>
      <c r="G111" s="191">
        <v>82.5</v>
      </c>
    </row>
    <row r="112" spans="1:7" ht="12.75">
      <c r="A112" s="138" t="s">
        <v>961</v>
      </c>
      <c r="B112" s="138" t="s">
        <v>87</v>
      </c>
      <c r="C112" s="189">
        <v>44279</v>
      </c>
      <c r="D112" s="130" t="s">
        <v>592</v>
      </c>
      <c r="E112" s="131"/>
      <c r="F112" s="187">
        <v>412.5</v>
      </c>
      <c r="G112" s="191">
        <v>82.5</v>
      </c>
    </row>
    <row r="113" spans="1:7" ht="12.75">
      <c r="A113" s="138" t="s">
        <v>961</v>
      </c>
      <c r="B113" s="138" t="s">
        <v>88</v>
      </c>
      <c r="C113" s="189">
        <v>44279</v>
      </c>
      <c r="D113" s="130" t="s">
        <v>592</v>
      </c>
      <c r="E113" s="131"/>
      <c r="F113" s="187">
        <v>412.5</v>
      </c>
      <c r="G113" s="191">
        <v>82.5</v>
      </c>
    </row>
    <row r="114" spans="1:7" ht="12.75">
      <c r="A114" s="127"/>
      <c r="B114" s="138" t="s">
        <v>89</v>
      </c>
      <c r="C114" s="189">
        <v>44279</v>
      </c>
      <c r="D114" s="130" t="s">
        <v>592</v>
      </c>
      <c r="E114" s="131"/>
      <c r="F114" s="187">
        <v>412.5</v>
      </c>
      <c r="G114" s="191">
        <v>82.5</v>
      </c>
    </row>
    <row r="115" spans="1:7" ht="12.75">
      <c r="A115" s="127"/>
      <c r="B115" s="138" t="s">
        <v>90</v>
      </c>
      <c r="C115" s="189">
        <v>44279</v>
      </c>
      <c r="D115" s="130" t="s">
        <v>592</v>
      </c>
      <c r="E115" s="131"/>
      <c r="F115" s="187">
        <v>412.5</v>
      </c>
      <c r="G115" s="191">
        <v>82.5</v>
      </c>
    </row>
    <row r="116" spans="1:7" ht="12.75">
      <c r="A116" s="127"/>
      <c r="B116" s="138" t="s">
        <v>91</v>
      </c>
      <c r="C116" s="189">
        <v>44279</v>
      </c>
      <c r="D116" s="130" t="s">
        <v>592</v>
      </c>
      <c r="E116" s="131"/>
      <c r="F116" s="187">
        <v>412.5</v>
      </c>
      <c r="G116" s="191">
        <v>82.5</v>
      </c>
    </row>
    <row r="117" spans="1:7" ht="12.75">
      <c r="A117" s="127"/>
      <c r="B117" s="138" t="s">
        <v>92</v>
      </c>
      <c r="C117" s="189">
        <v>44279</v>
      </c>
      <c r="D117" s="130" t="s">
        <v>592</v>
      </c>
      <c r="E117" s="131"/>
      <c r="F117" s="187">
        <v>412.5</v>
      </c>
      <c r="G117" s="191">
        <v>82.5</v>
      </c>
    </row>
    <row r="118" spans="1:7" ht="12.75">
      <c r="A118" s="127"/>
      <c r="B118" s="138" t="s">
        <v>93</v>
      </c>
      <c r="C118" s="189">
        <v>44279</v>
      </c>
      <c r="D118" s="130" t="s">
        <v>592</v>
      </c>
      <c r="E118" s="131"/>
      <c r="F118" s="187">
        <v>412.5</v>
      </c>
      <c r="G118" s="191">
        <v>82.5</v>
      </c>
    </row>
    <row r="119" spans="1:7" ht="12.75">
      <c r="A119" s="127"/>
      <c r="B119" s="138" t="s">
        <v>94</v>
      </c>
      <c r="C119" s="189">
        <v>44279</v>
      </c>
      <c r="D119" s="130" t="s">
        <v>592</v>
      </c>
      <c r="E119" s="131"/>
      <c r="F119" s="187">
        <v>412.5</v>
      </c>
      <c r="G119" s="191">
        <v>82.5</v>
      </c>
    </row>
    <row r="120" spans="1:7" ht="12.75">
      <c r="A120" s="127"/>
      <c r="B120" s="138" t="s">
        <v>95</v>
      </c>
      <c r="C120" s="189">
        <v>44279</v>
      </c>
      <c r="D120" s="130" t="s">
        <v>592</v>
      </c>
      <c r="E120" s="131"/>
      <c r="F120" s="187">
        <v>412.5</v>
      </c>
      <c r="G120" s="191">
        <v>82.5</v>
      </c>
    </row>
    <row r="121" spans="1:7" ht="12.75">
      <c r="A121" s="127"/>
      <c r="B121" s="138" t="s">
        <v>96</v>
      </c>
      <c r="C121" s="189">
        <v>44279</v>
      </c>
      <c r="D121" s="130" t="s">
        <v>592</v>
      </c>
      <c r="E121" s="131"/>
      <c r="F121" s="187">
        <v>412.5</v>
      </c>
      <c r="G121" s="191">
        <v>82.5</v>
      </c>
    </row>
    <row r="122" spans="1:7" ht="12.75">
      <c r="A122" s="127"/>
      <c r="B122" s="138" t="s">
        <v>97</v>
      </c>
      <c r="C122" s="189">
        <v>44279</v>
      </c>
      <c r="D122" s="130" t="s">
        <v>592</v>
      </c>
      <c r="E122" s="131"/>
      <c r="F122" s="187">
        <v>412.5</v>
      </c>
      <c r="G122" s="191">
        <v>82.5</v>
      </c>
    </row>
    <row r="123" spans="1:7" ht="12.75">
      <c r="A123" s="127"/>
      <c r="B123" s="138" t="s">
        <v>98</v>
      </c>
      <c r="C123" s="189">
        <v>44279</v>
      </c>
      <c r="D123" s="130" t="s">
        <v>592</v>
      </c>
      <c r="E123" s="131"/>
      <c r="F123" s="187">
        <v>412.5</v>
      </c>
      <c r="G123" s="191">
        <v>82.5</v>
      </c>
    </row>
    <row r="124" spans="1:7" ht="12.75">
      <c r="A124" s="127"/>
      <c r="B124" s="138" t="s">
        <v>99</v>
      </c>
      <c r="C124" s="189">
        <v>44279</v>
      </c>
      <c r="D124" s="130" t="s">
        <v>592</v>
      </c>
      <c r="E124" s="131"/>
      <c r="F124" s="187">
        <v>412.5</v>
      </c>
      <c r="G124" s="191">
        <v>82.5</v>
      </c>
    </row>
    <row r="125" spans="1:7" ht="12.75">
      <c r="A125" s="127"/>
      <c r="B125" s="138" t="s">
        <v>100</v>
      </c>
      <c r="C125" s="189">
        <v>44279</v>
      </c>
      <c r="D125" s="130" t="s">
        <v>592</v>
      </c>
      <c r="E125" s="131"/>
      <c r="F125" s="187">
        <v>412.5</v>
      </c>
      <c r="G125" s="191">
        <v>82.5</v>
      </c>
    </row>
    <row r="126" spans="1:7" s="194" customFormat="1" ht="12.75">
      <c r="A126" s="127"/>
      <c r="B126" s="138" t="s">
        <v>1200</v>
      </c>
      <c r="C126" s="189">
        <v>44279</v>
      </c>
      <c r="D126" s="130" t="s">
        <v>592</v>
      </c>
      <c r="E126" s="131"/>
      <c r="F126" s="187">
        <v>412.5</v>
      </c>
      <c r="G126" s="191">
        <v>82.5</v>
      </c>
    </row>
    <row r="127" spans="1:7" s="194" customFormat="1" ht="12.75">
      <c r="A127" s="127"/>
      <c r="B127" s="138" t="s">
        <v>1201</v>
      </c>
      <c r="C127" s="189">
        <v>44279</v>
      </c>
      <c r="D127" s="130" t="s">
        <v>592</v>
      </c>
      <c r="E127" s="131"/>
      <c r="F127" s="187">
        <v>412.5</v>
      </c>
      <c r="G127" s="191">
        <v>82.5</v>
      </c>
    </row>
    <row r="128" spans="1:7" s="194" customFormat="1" ht="12.75">
      <c r="A128" s="127"/>
      <c r="B128" s="138" t="s">
        <v>1202</v>
      </c>
      <c r="C128" s="189">
        <v>44279</v>
      </c>
      <c r="D128" s="130" t="s">
        <v>592</v>
      </c>
      <c r="E128" s="131"/>
      <c r="F128" s="187">
        <v>412.5</v>
      </c>
      <c r="G128" s="191">
        <v>82.5</v>
      </c>
    </row>
    <row r="129" spans="1:7" s="194" customFormat="1" ht="12.75">
      <c r="A129" s="127"/>
      <c r="B129" s="138" t="s">
        <v>1203</v>
      </c>
      <c r="C129" s="189">
        <v>44279</v>
      </c>
      <c r="D129" s="130" t="s">
        <v>592</v>
      </c>
      <c r="E129" s="131"/>
      <c r="F129" s="187">
        <v>412.5</v>
      </c>
      <c r="G129" s="191">
        <v>82.5</v>
      </c>
    </row>
    <row r="130" spans="1:7" s="194" customFormat="1" ht="12.75">
      <c r="A130" s="127"/>
      <c r="B130" s="138" t="s">
        <v>1204</v>
      </c>
      <c r="C130" s="189">
        <v>44279</v>
      </c>
      <c r="D130" s="130" t="s">
        <v>592</v>
      </c>
      <c r="E130" s="131"/>
      <c r="F130" s="187">
        <v>412.5</v>
      </c>
      <c r="G130" s="191">
        <v>82.5</v>
      </c>
    </row>
    <row r="131" spans="1:7" s="194" customFormat="1" ht="12.75">
      <c r="A131" s="127"/>
      <c r="B131" s="138" t="s">
        <v>1205</v>
      </c>
      <c r="C131" s="189">
        <v>44279</v>
      </c>
      <c r="D131" s="130" t="s">
        <v>592</v>
      </c>
      <c r="E131" s="131"/>
      <c r="F131" s="187">
        <v>412.5</v>
      </c>
      <c r="G131" s="191">
        <v>82.5</v>
      </c>
    </row>
    <row r="132" spans="1:7" s="194" customFormat="1" ht="12.75">
      <c r="A132" s="127"/>
      <c r="B132" s="138" t="s">
        <v>1206</v>
      </c>
      <c r="C132" s="189">
        <v>44279</v>
      </c>
      <c r="D132" s="130" t="s">
        <v>592</v>
      </c>
      <c r="E132" s="131"/>
      <c r="F132" s="187">
        <v>412.5</v>
      </c>
      <c r="G132" s="191">
        <v>82.5</v>
      </c>
    </row>
    <row r="133" spans="1:7" s="194" customFormat="1" ht="12.75">
      <c r="A133" s="127"/>
      <c r="B133" s="138" t="s">
        <v>1207</v>
      </c>
      <c r="C133" s="189">
        <v>44279</v>
      </c>
      <c r="D133" s="130" t="s">
        <v>592</v>
      </c>
      <c r="E133" s="131"/>
      <c r="F133" s="187">
        <v>412.5</v>
      </c>
      <c r="G133" s="191">
        <v>82.5</v>
      </c>
    </row>
    <row r="134" spans="1:7" s="194" customFormat="1" ht="12.75">
      <c r="A134" s="127"/>
      <c r="B134" s="138" t="s">
        <v>1208</v>
      </c>
      <c r="C134" s="189">
        <v>44279</v>
      </c>
      <c r="D134" s="130" t="s">
        <v>592</v>
      </c>
      <c r="E134" s="131"/>
      <c r="F134" s="187">
        <v>412.5</v>
      </c>
      <c r="G134" s="191">
        <v>82.5</v>
      </c>
    </row>
    <row r="135" spans="1:7" s="194" customFormat="1" ht="12.75">
      <c r="A135" s="127"/>
      <c r="B135" s="138" t="s">
        <v>1209</v>
      </c>
      <c r="C135" s="189">
        <v>44279</v>
      </c>
      <c r="D135" s="130" t="s">
        <v>592</v>
      </c>
      <c r="E135" s="131"/>
      <c r="F135" s="187">
        <v>412.5</v>
      </c>
      <c r="G135" s="191">
        <v>82.5</v>
      </c>
    </row>
    <row r="136" spans="1:7" s="194" customFormat="1" ht="12.75">
      <c r="A136" s="127"/>
      <c r="B136" s="138" t="s">
        <v>1199</v>
      </c>
      <c r="C136" s="189">
        <v>44279</v>
      </c>
      <c r="D136" s="130" t="s">
        <v>592</v>
      </c>
      <c r="E136" s="131"/>
      <c r="F136" s="187">
        <v>412.5</v>
      </c>
      <c r="G136" s="191">
        <v>82.5</v>
      </c>
    </row>
    <row r="137" spans="1:7" s="194" customFormat="1" ht="12.75">
      <c r="A137" s="127"/>
      <c r="B137" s="138" t="s">
        <v>1198</v>
      </c>
      <c r="C137" s="189">
        <v>44279</v>
      </c>
      <c r="D137" s="130" t="s">
        <v>592</v>
      </c>
      <c r="E137" s="131"/>
      <c r="F137" s="187">
        <v>412.5</v>
      </c>
      <c r="G137" s="191">
        <v>82.5</v>
      </c>
    </row>
    <row r="138" spans="1:7" s="194" customFormat="1" ht="12.75">
      <c r="A138" s="127"/>
      <c r="B138" s="138" t="s">
        <v>984</v>
      </c>
      <c r="C138" s="189">
        <v>44279</v>
      </c>
      <c r="D138" s="130" t="s">
        <v>592</v>
      </c>
      <c r="E138" s="131"/>
      <c r="F138" s="187">
        <v>412.5</v>
      </c>
      <c r="G138" s="191">
        <v>82.5</v>
      </c>
    </row>
    <row r="139" spans="1:7" s="194" customFormat="1" ht="12.75">
      <c r="A139" s="127"/>
      <c r="B139" s="138" t="s">
        <v>985</v>
      </c>
      <c r="C139" s="189">
        <v>44279</v>
      </c>
      <c r="D139" s="130" t="s">
        <v>592</v>
      </c>
      <c r="E139" s="131"/>
      <c r="F139" s="187">
        <v>412.5</v>
      </c>
      <c r="G139" s="191">
        <v>82.5</v>
      </c>
    </row>
    <row r="140" spans="1:7" s="194" customFormat="1" ht="12.75">
      <c r="A140" s="127"/>
      <c r="B140" s="138" t="s">
        <v>986</v>
      </c>
      <c r="C140" s="189">
        <v>44279</v>
      </c>
      <c r="D140" s="130" t="s">
        <v>592</v>
      </c>
      <c r="E140" s="131"/>
      <c r="F140" s="187">
        <v>412.5</v>
      </c>
      <c r="G140" s="191">
        <v>82.5</v>
      </c>
    </row>
    <row r="141" spans="1:7" s="194" customFormat="1" ht="12.75">
      <c r="A141" s="127"/>
      <c r="B141" s="138" t="s">
        <v>987</v>
      </c>
      <c r="C141" s="189">
        <v>44279</v>
      </c>
      <c r="D141" s="130" t="s">
        <v>592</v>
      </c>
      <c r="E141" s="131"/>
      <c r="F141" s="187">
        <v>412.5</v>
      </c>
      <c r="G141" s="191">
        <v>82.5</v>
      </c>
    </row>
    <row r="142" spans="1:7" s="194" customFormat="1" ht="12.75">
      <c r="A142" s="127"/>
      <c r="B142" s="138" t="s">
        <v>988</v>
      </c>
      <c r="C142" s="189">
        <v>44279</v>
      </c>
      <c r="D142" s="130" t="s">
        <v>592</v>
      </c>
      <c r="E142" s="131"/>
      <c r="F142" s="187">
        <v>412.5</v>
      </c>
      <c r="G142" s="191">
        <v>82.5</v>
      </c>
    </row>
    <row r="143" spans="1:7" s="194" customFormat="1" ht="12.75">
      <c r="A143" s="127"/>
      <c r="B143" s="138" t="s">
        <v>989</v>
      </c>
      <c r="C143" s="189">
        <v>44279</v>
      </c>
      <c r="D143" s="130" t="s">
        <v>592</v>
      </c>
      <c r="E143" s="131"/>
      <c r="F143" s="187">
        <v>412.5</v>
      </c>
      <c r="G143" s="191">
        <v>82.5</v>
      </c>
    </row>
    <row r="144" spans="1:7" s="194" customFormat="1" ht="12.75">
      <c r="A144" s="127"/>
      <c r="B144" s="138" t="s">
        <v>990</v>
      </c>
      <c r="C144" s="189">
        <v>44279</v>
      </c>
      <c r="D144" s="130" t="s">
        <v>592</v>
      </c>
      <c r="E144" s="131"/>
      <c r="F144" s="187">
        <v>412.5</v>
      </c>
      <c r="G144" s="191">
        <v>82.5</v>
      </c>
    </row>
    <row r="145" spans="1:7" s="194" customFormat="1" ht="12.75">
      <c r="A145" s="127"/>
      <c r="B145" s="138" t="s">
        <v>991</v>
      </c>
      <c r="C145" s="189">
        <v>44279</v>
      </c>
      <c r="D145" s="130" t="s">
        <v>592</v>
      </c>
      <c r="E145" s="131"/>
      <c r="F145" s="187">
        <v>412.5</v>
      </c>
      <c r="G145" s="191">
        <v>82.5</v>
      </c>
    </row>
    <row r="146" spans="1:7" s="194" customFormat="1" ht="12.75">
      <c r="A146" s="127"/>
      <c r="B146" s="138" t="s">
        <v>992</v>
      </c>
      <c r="C146" s="189">
        <v>44279</v>
      </c>
      <c r="D146" s="130" t="s">
        <v>592</v>
      </c>
      <c r="E146" s="131"/>
      <c r="F146" s="187">
        <v>412.5</v>
      </c>
      <c r="G146" s="191">
        <v>82.5</v>
      </c>
    </row>
    <row r="147" spans="1:7" s="194" customFormat="1" ht="12.75">
      <c r="A147" s="127"/>
      <c r="B147" s="138" t="s">
        <v>993</v>
      </c>
      <c r="C147" s="189">
        <v>44279</v>
      </c>
      <c r="D147" s="130" t="s">
        <v>592</v>
      </c>
      <c r="E147" s="131"/>
      <c r="F147" s="187">
        <v>412.5</v>
      </c>
      <c r="G147" s="191">
        <v>82.5</v>
      </c>
    </row>
    <row r="148" spans="1:7" s="194" customFormat="1" ht="12.75">
      <c r="A148" s="127"/>
      <c r="B148" s="138" t="s">
        <v>994</v>
      </c>
      <c r="C148" s="189">
        <v>44279</v>
      </c>
      <c r="D148" s="130" t="s">
        <v>592</v>
      </c>
      <c r="E148" s="131"/>
      <c r="F148" s="187">
        <v>412.5</v>
      </c>
      <c r="G148" s="191">
        <v>82.5</v>
      </c>
    </row>
    <row r="149" spans="1:7" s="194" customFormat="1" ht="12.75">
      <c r="A149" s="127"/>
      <c r="B149" s="138" t="s">
        <v>995</v>
      </c>
      <c r="C149" s="189">
        <v>44279</v>
      </c>
      <c r="D149" s="130" t="s">
        <v>592</v>
      </c>
      <c r="E149" s="131"/>
      <c r="F149" s="187">
        <v>412.5</v>
      </c>
      <c r="G149" s="191">
        <v>82.5</v>
      </c>
    </row>
    <row r="150" spans="1:7" ht="12.75">
      <c r="A150" s="127"/>
      <c r="B150" s="132"/>
      <c r="C150" s="129"/>
      <c r="D150" s="130"/>
      <c r="E150" s="131"/>
      <c r="F150" s="187"/>
      <c r="G150" s="188"/>
    </row>
    <row r="151" spans="1:7" ht="12.75">
      <c r="A151" s="127"/>
      <c r="B151" s="135" t="s">
        <v>102</v>
      </c>
      <c r="C151" s="129"/>
      <c r="D151" s="130"/>
      <c r="E151" s="131"/>
      <c r="F151" s="187"/>
      <c r="G151" s="188"/>
    </row>
    <row r="152" spans="1:7" s="194" customFormat="1" ht="12.75">
      <c r="A152" s="138"/>
      <c r="B152" s="138" t="s">
        <v>936</v>
      </c>
      <c r="C152" s="189">
        <v>43971</v>
      </c>
      <c r="D152" s="131" t="s">
        <v>592</v>
      </c>
      <c r="E152" s="131"/>
      <c r="F152" s="190">
        <v>180</v>
      </c>
      <c r="G152" s="191">
        <v>36</v>
      </c>
    </row>
    <row r="153" spans="1:7" s="194" customFormat="1" ht="12.75">
      <c r="A153" s="138"/>
      <c r="B153" s="138" t="s">
        <v>937</v>
      </c>
      <c r="C153" s="189">
        <v>43971</v>
      </c>
      <c r="D153" s="131" t="s">
        <v>592</v>
      </c>
      <c r="E153" s="131"/>
      <c r="F153" s="190">
        <v>180</v>
      </c>
      <c r="G153" s="191">
        <v>36</v>
      </c>
    </row>
    <row r="154" spans="1:7" s="194" customFormat="1" ht="12.75">
      <c r="A154" s="138"/>
      <c r="B154" s="138" t="s">
        <v>938</v>
      </c>
      <c r="C154" s="189">
        <v>43971</v>
      </c>
      <c r="D154" s="131" t="s">
        <v>592</v>
      </c>
      <c r="E154" s="131"/>
      <c r="F154" s="190">
        <v>190</v>
      </c>
      <c r="G154" s="191">
        <v>38</v>
      </c>
    </row>
    <row r="155" spans="1:7" s="194" customFormat="1" ht="12.75">
      <c r="A155" s="138"/>
      <c r="B155" s="138" t="s">
        <v>939</v>
      </c>
      <c r="C155" s="189">
        <v>43971</v>
      </c>
      <c r="D155" s="131" t="s">
        <v>592</v>
      </c>
      <c r="E155" s="131"/>
      <c r="F155" s="190">
        <v>190</v>
      </c>
      <c r="G155" s="191">
        <v>38</v>
      </c>
    </row>
    <row r="156" spans="1:7" s="194" customFormat="1" ht="12.75">
      <c r="A156" s="138"/>
      <c r="B156" s="138" t="s">
        <v>940</v>
      </c>
      <c r="C156" s="189">
        <v>43971</v>
      </c>
      <c r="D156" s="131" t="s">
        <v>592</v>
      </c>
      <c r="E156" s="131"/>
      <c r="F156" s="190">
        <v>190</v>
      </c>
      <c r="G156" s="191">
        <v>38</v>
      </c>
    </row>
    <row r="157" spans="1:7" s="194" customFormat="1" ht="12.75">
      <c r="A157" s="138"/>
      <c r="B157" s="138" t="s">
        <v>941</v>
      </c>
      <c r="C157" s="189">
        <v>43971</v>
      </c>
      <c r="D157" s="131" t="s">
        <v>592</v>
      </c>
      <c r="E157" s="131"/>
      <c r="F157" s="190">
        <v>200</v>
      </c>
      <c r="G157" s="191">
        <v>40</v>
      </c>
    </row>
    <row r="158" spans="1:7" s="194" customFormat="1" ht="12.75">
      <c r="A158" s="138"/>
      <c r="B158" s="138" t="s">
        <v>942</v>
      </c>
      <c r="C158" s="189">
        <v>43971</v>
      </c>
      <c r="D158" s="131" t="s">
        <v>592</v>
      </c>
      <c r="E158" s="131"/>
      <c r="F158" s="190">
        <v>200</v>
      </c>
      <c r="G158" s="191">
        <v>40</v>
      </c>
    </row>
    <row r="159" spans="1:7" s="194" customFormat="1" ht="12.75">
      <c r="A159" s="138"/>
      <c r="B159" s="138" t="s">
        <v>943</v>
      </c>
      <c r="C159" s="189">
        <v>43971</v>
      </c>
      <c r="D159" s="131" t="s">
        <v>592</v>
      </c>
      <c r="E159" s="131"/>
      <c r="F159" s="190">
        <v>200</v>
      </c>
      <c r="G159" s="191">
        <v>40</v>
      </c>
    </row>
    <row r="160" spans="1:7" s="194" customFormat="1" ht="12.75">
      <c r="A160" s="138"/>
      <c r="B160" s="138" t="s">
        <v>944</v>
      </c>
      <c r="C160" s="189">
        <v>43971</v>
      </c>
      <c r="D160" s="131" t="s">
        <v>592</v>
      </c>
      <c r="E160" s="131"/>
      <c r="F160" s="190">
        <v>200</v>
      </c>
      <c r="G160" s="191">
        <v>40</v>
      </c>
    </row>
    <row r="161" spans="1:7" s="194" customFormat="1" ht="12.75">
      <c r="A161" s="138"/>
      <c r="B161" s="138" t="s">
        <v>945</v>
      </c>
      <c r="C161" s="189">
        <v>44279</v>
      </c>
      <c r="D161" s="131" t="s">
        <v>592</v>
      </c>
      <c r="E161" s="131"/>
      <c r="F161" s="190">
        <v>210</v>
      </c>
      <c r="G161" s="191">
        <v>42</v>
      </c>
    </row>
    <row r="162" spans="1:7" s="194" customFormat="1" ht="12.75">
      <c r="A162" s="138"/>
      <c r="B162" s="138" t="s">
        <v>946</v>
      </c>
      <c r="C162" s="189">
        <v>44279</v>
      </c>
      <c r="D162" s="131" t="s">
        <v>592</v>
      </c>
      <c r="E162" s="131"/>
      <c r="F162" s="190">
        <v>210</v>
      </c>
      <c r="G162" s="191">
        <v>42</v>
      </c>
    </row>
    <row r="163" spans="1:7" s="194" customFormat="1" ht="12.75">
      <c r="A163" s="138"/>
      <c r="B163" s="138" t="s">
        <v>947</v>
      </c>
      <c r="C163" s="189">
        <v>44279</v>
      </c>
      <c r="D163" s="131" t="s">
        <v>592</v>
      </c>
      <c r="E163" s="131"/>
      <c r="F163" s="190">
        <v>210</v>
      </c>
      <c r="G163" s="191">
        <v>42</v>
      </c>
    </row>
    <row r="164" spans="1:7" s="194" customFormat="1" ht="12.75">
      <c r="A164" s="138"/>
      <c r="B164" s="138" t="s">
        <v>948</v>
      </c>
      <c r="C164" s="189">
        <v>44279</v>
      </c>
      <c r="D164" s="131" t="s">
        <v>592</v>
      </c>
      <c r="E164" s="131"/>
      <c r="F164" s="190">
        <v>210</v>
      </c>
      <c r="G164" s="191">
        <v>42</v>
      </c>
    </row>
    <row r="165" spans="1:7" s="194" customFormat="1" ht="12.75">
      <c r="A165" s="138"/>
      <c r="B165" s="138" t="s">
        <v>949</v>
      </c>
      <c r="C165" s="189">
        <v>44279</v>
      </c>
      <c r="D165" s="131" t="s">
        <v>592</v>
      </c>
      <c r="E165" s="131"/>
      <c r="F165" s="190">
        <v>210</v>
      </c>
      <c r="G165" s="191">
        <v>42</v>
      </c>
    </row>
    <row r="166" spans="1:7" s="194" customFormat="1" ht="12.75">
      <c r="A166" s="138"/>
      <c r="B166" s="138" t="s">
        <v>950</v>
      </c>
      <c r="C166" s="189">
        <v>44279</v>
      </c>
      <c r="D166" s="131" t="s">
        <v>592</v>
      </c>
      <c r="E166" s="131"/>
      <c r="F166" s="190">
        <v>210</v>
      </c>
      <c r="G166" s="191">
        <v>42</v>
      </c>
    </row>
    <row r="167" spans="1:7" s="194" customFormat="1" ht="12.75">
      <c r="A167" s="138"/>
      <c r="B167" s="138" t="s">
        <v>951</v>
      </c>
      <c r="C167" s="189">
        <v>44279</v>
      </c>
      <c r="D167" s="131" t="s">
        <v>592</v>
      </c>
      <c r="E167" s="131"/>
      <c r="F167" s="190">
        <v>210</v>
      </c>
      <c r="G167" s="191">
        <v>42</v>
      </c>
    </row>
    <row r="168" spans="1:7" s="194" customFormat="1" ht="12.75">
      <c r="A168" s="138"/>
      <c r="B168" s="138" t="s">
        <v>952</v>
      </c>
      <c r="C168" s="189">
        <v>44279</v>
      </c>
      <c r="D168" s="131" t="s">
        <v>592</v>
      </c>
      <c r="E168" s="131"/>
      <c r="F168" s="190">
        <v>210</v>
      </c>
      <c r="G168" s="191">
        <v>42</v>
      </c>
    </row>
    <row r="169" spans="1:7" s="194" customFormat="1" ht="12.75">
      <c r="A169" s="127"/>
      <c r="B169" s="138" t="s">
        <v>103</v>
      </c>
      <c r="C169" s="189">
        <v>44279</v>
      </c>
      <c r="D169" s="130" t="s">
        <v>592</v>
      </c>
      <c r="E169" s="131"/>
      <c r="F169" s="187">
        <v>370</v>
      </c>
      <c r="G169" s="191">
        <v>74</v>
      </c>
    </row>
    <row r="170" spans="1:7" s="194" customFormat="1" ht="12.75">
      <c r="A170" s="127"/>
      <c r="B170" s="138" t="s">
        <v>104</v>
      </c>
      <c r="C170" s="189">
        <v>44279</v>
      </c>
      <c r="D170" s="130" t="s">
        <v>592</v>
      </c>
      <c r="E170" s="131"/>
      <c r="F170" s="187">
        <v>370</v>
      </c>
      <c r="G170" s="191">
        <v>74</v>
      </c>
    </row>
    <row r="171" spans="1:7" s="194" customFormat="1" ht="12.75">
      <c r="A171" s="127"/>
      <c r="B171" s="138" t="s">
        <v>105</v>
      </c>
      <c r="C171" s="189">
        <v>44279</v>
      </c>
      <c r="D171" s="130" t="s">
        <v>592</v>
      </c>
      <c r="E171" s="131"/>
      <c r="F171" s="187">
        <v>370</v>
      </c>
      <c r="G171" s="191">
        <v>74</v>
      </c>
    </row>
    <row r="172" spans="1:7" s="194" customFormat="1" ht="12.75">
      <c r="A172" s="127"/>
      <c r="B172" s="138" t="s">
        <v>106</v>
      </c>
      <c r="C172" s="189">
        <v>44279</v>
      </c>
      <c r="D172" s="130" t="s">
        <v>592</v>
      </c>
      <c r="E172" s="131"/>
      <c r="F172" s="187">
        <v>370</v>
      </c>
      <c r="G172" s="191">
        <v>74</v>
      </c>
    </row>
    <row r="173" spans="1:7" s="194" customFormat="1" ht="12.75">
      <c r="A173" s="127"/>
      <c r="B173" s="138" t="s">
        <v>107</v>
      </c>
      <c r="C173" s="189">
        <v>44279</v>
      </c>
      <c r="D173" s="130" t="s">
        <v>592</v>
      </c>
      <c r="E173" s="131"/>
      <c r="F173" s="187">
        <v>370</v>
      </c>
      <c r="G173" s="191">
        <v>74</v>
      </c>
    </row>
    <row r="174" spans="1:7" s="194" customFormat="1" ht="12.75">
      <c r="A174" s="127"/>
      <c r="B174" s="138" t="s">
        <v>108</v>
      </c>
      <c r="C174" s="189">
        <v>44279</v>
      </c>
      <c r="D174" s="130" t="s">
        <v>592</v>
      </c>
      <c r="E174" s="131"/>
      <c r="F174" s="187">
        <v>370</v>
      </c>
      <c r="G174" s="191">
        <v>74</v>
      </c>
    </row>
    <row r="175" spans="1:7" s="194" customFormat="1" ht="12.75">
      <c r="A175" s="127"/>
      <c r="B175" s="138" t="s">
        <v>109</v>
      </c>
      <c r="C175" s="189">
        <v>44279</v>
      </c>
      <c r="D175" s="130" t="s">
        <v>592</v>
      </c>
      <c r="E175" s="131"/>
      <c r="F175" s="187">
        <v>370</v>
      </c>
      <c r="G175" s="191">
        <v>74</v>
      </c>
    </row>
    <row r="176" spans="1:7" s="194" customFormat="1" ht="12.75">
      <c r="A176" s="127"/>
      <c r="B176" s="138" t="s">
        <v>110</v>
      </c>
      <c r="C176" s="189">
        <v>44279</v>
      </c>
      <c r="D176" s="130" t="s">
        <v>592</v>
      </c>
      <c r="E176" s="131"/>
      <c r="F176" s="187">
        <v>370</v>
      </c>
      <c r="G176" s="191">
        <v>74</v>
      </c>
    </row>
    <row r="177" spans="1:7" s="194" customFormat="1" ht="12.75">
      <c r="A177" s="127"/>
      <c r="B177" s="138" t="s">
        <v>119</v>
      </c>
      <c r="C177" s="189">
        <v>44279</v>
      </c>
      <c r="D177" s="130" t="s">
        <v>592</v>
      </c>
      <c r="E177" s="131"/>
      <c r="F177" s="187">
        <v>490</v>
      </c>
      <c r="G177" s="191">
        <v>98</v>
      </c>
    </row>
    <row r="178" spans="1:7" s="194" customFormat="1" ht="12.75">
      <c r="A178" s="127"/>
      <c r="B178" s="138" t="s">
        <v>120</v>
      </c>
      <c r="C178" s="189">
        <v>44279</v>
      </c>
      <c r="D178" s="130" t="s">
        <v>592</v>
      </c>
      <c r="E178" s="131"/>
      <c r="F178" s="187">
        <v>490</v>
      </c>
      <c r="G178" s="191">
        <v>98</v>
      </c>
    </row>
    <row r="179" spans="1:7" s="194" customFormat="1" ht="12.75">
      <c r="A179" s="127"/>
      <c r="B179" s="138" t="s">
        <v>121</v>
      </c>
      <c r="C179" s="189">
        <v>44279</v>
      </c>
      <c r="D179" s="130" t="s">
        <v>592</v>
      </c>
      <c r="E179" s="131"/>
      <c r="F179" s="187">
        <v>490</v>
      </c>
      <c r="G179" s="191">
        <v>98</v>
      </c>
    </row>
    <row r="180" spans="1:7" s="194" customFormat="1" ht="12.75">
      <c r="A180" s="127"/>
      <c r="B180" s="138" t="s">
        <v>122</v>
      </c>
      <c r="C180" s="189">
        <v>44279</v>
      </c>
      <c r="D180" s="130" t="s">
        <v>592</v>
      </c>
      <c r="E180" s="131"/>
      <c r="F180" s="187">
        <v>490</v>
      </c>
      <c r="G180" s="191">
        <v>98</v>
      </c>
    </row>
    <row r="181" spans="1:7" s="194" customFormat="1" ht="12.75">
      <c r="A181" s="127"/>
      <c r="B181" s="138" t="s">
        <v>123</v>
      </c>
      <c r="C181" s="189">
        <v>44279</v>
      </c>
      <c r="D181" s="130" t="s">
        <v>592</v>
      </c>
      <c r="E181" s="131"/>
      <c r="F181" s="187">
        <v>490</v>
      </c>
      <c r="G181" s="191">
        <v>98</v>
      </c>
    </row>
    <row r="182" spans="1:7" s="194" customFormat="1" ht="12.75">
      <c r="A182" s="127"/>
      <c r="B182" s="138" t="s">
        <v>124</v>
      </c>
      <c r="C182" s="189">
        <v>44279</v>
      </c>
      <c r="D182" s="130" t="s">
        <v>592</v>
      </c>
      <c r="E182" s="131"/>
      <c r="F182" s="187">
        <v>490</v>
      </c>
      <c r="G182" s="191">
        <v>98</v>
      </c>
    </row>
    <row r="183" spans="1:7" s="194" customFormat="1" ht="12.75">
      <c r="A183" s="127"/>
      <c r="B183" s="138" t="s">
        <v>125</v>
      </c>
      <c r="C183" s="189">
        <v>44279</v>
      </c>
      <c r="D183" s="130" t="s">
        <v>592</v>
      </c>
      <c r="E183" s="131"/>
      <c r="F183" s="187">
        <v>490</v>
      </c>
      <c r="G183" s="191">
        <v>98</v>
      </c>
    </row>
    <row r="184" spans="1:7" s="194" customFormat="1" ht="12.75">
      <c r="A184" s="127"/>
      <c r="B184" s="138" t="s">
        <v>126</v>
      </c>
      <c r="C184" s="189">
        <v>44279</v>
      </c>
      <c r="D184" s="130" t="s">
        <v>592</v>
      </c>
      <c r="E184" s="131"/>
      <c r="F184" s="187">
        <v>490</v>
      </c>
      <c r="G184" s="191">
        <v>98</v>
      </c>
    </row>
    <row r="185" spans="1:7" s="194" customFormat="1" ht="12.75">
      <c r="A185" s="127"/>
      <c r="B185" s="138" t="s">
        <v>135</v>
      </c>
      <c r="C185" s="189">
        <v>44279</v>
      </c>
      <c r="D185" s="130" t="s">
        <v>592</v>
      </c>
      <c r="E185" s="131"/>
      <c r="F185" s="187">
        <v>490</v>
      </c>
      <c r="G185" s="191">
        <v>98</v>
      </c>
    </row>
    <row r="186" spans="1:7" s="194" customFormat="1" ht="12.75">
      <c r="A186" s="127"/>
      <c r="B186" s="138" t="s">
        <v>136</v>
      </c>
      <c r="C186" s="189">
        <v>44279</v>
      </c>
      <c r="D186" s="130" t="s">
        <v>592</v>
      </c>
      <c r="E186" s="131"/>
      <c r="F186" s="187">
        <v>490</v>
      </c>
      <c r="G186" s="191">
        <v>98</v>
      </c>
    </row>
    <row r="187" spans="1:7" s="194" customFormat="1" ht="12.75">
      <c r="A187" s="127"/>
      <c r="B187" s="138" t="s">
        <v>137</v>
      </c>
      <c r="C187" s="189">
        <v>44279</v>
      </c>
      <c r="D187" s="130" t="s">
        <v>592</v>
      </c>
      <c r="E187" s="131"/>
      <c r="F187" s="187">
        <v>490</v>
      </c>
      <c r="G187" s="191">
        <v>98</v>
      </c>
    </row>
    <row r="188" spans="1:7" s="194" customFormat="1" ht="12.75">
      <c r="A188" s="127"/>
      <c r="B188" s="138" t="s">
        <v>138</v>
      </c>
      <c r="C188" s="189">
        <v>44279</v>
      </c>
      <c r="D188" s="130" t="s">
        <v>592</v>
      </c>
      <c r="E188" s="131"/>
      <c r="F188" s="187">
        <v>490</v>
      </c>
      <c r="G188" s="191">
        <v>98</v>
      </c>
    </row>
    <row r="189" spans="1:7" s="194" customFormat="1" ht="12.75">
      <c r="A189" s="127"/>
      <c r="B189" s="138" t="s">
        <v>139</v>
      </c>
      <c r="C189" s="189">
        <v>44279</v>
      </c>
      <c r="D189" s="130" t="s">
        <v>592</v>
      </c>
      <c r="E189" s="131"/>
      <c r="F189" s="187">
        <v>490</v>
      </c>
      <c r="G189" s="191">
        <v>98</v>
      </c>
    </row>
    <row r="190" spans="1:7" s="194" customFormat="1" ht="12.75">
      <c r="A190" s="127"/>
      <c r="B190" s="138" t="s">
        <v>140</v>
      </c>
      <c r="C190" s="189">
        <v>44279</v>
      </c>
      <c r="D190" s="130" t="s">
        <v>592</v>
      </c>
      <c r="E190" s="131"/>
      <c r="F190" s="187">
        <v>490</v>
      </c>
      <c r="G190" s="191">
        <v>98</v>
      </c>
    </row>
    <row r="191" spans="1:7" s="194" customFormat="1" ht="12.75">
      <c r="A191" s="127"/>
      <c r="B191" s="138" t="s">
        <v>141</v>
      </c>
      <c r="C191" s="189">
        <v>44279</v>
      </c>
      <c r="D191" s="130" t="s">
        <v>592</v>
      </c>
      <c r="E191" s="131"/>
      <c r="F191" s="187">
        <v>490</v>
      </c>
      <c r="G191" s="191">
        <v>98</v>
      </c>
    </row>
    <row r="192" spans="1:7" s="194" customFormat="1" ht="12.75">
      <c r="A192" s="127"/>
      <c r="B192" s="138" t="s">
        <v>142</v>
      </c>
      <c r="C192" s="189">
        <v>44279</v>
      </c>
      <c r="D192" s="130" t="s">
        <v>592</v>
      </c>
      <c r="E192" s="131"/>
      <c r="F192" s="187">
        <v>490</v>
      </c>
      <c r="G192" s="191">
        <v>98</v>
      </c>
    </row>
    <row r="193" spans="1:7" s="194" customFormat="1" ht="12.75">
      <c r="A193" s="127"/>
      <c r="B193" s="138" t="s">
        <v>151</v>
      </c>
      <c r="C193" s="189">
        <v>44279</v>
      </c>
      <c r="D193" s="130" t="s">
        <v>592</v>
      </c>
      <c r="E193" s="131"/>
      <c r="F193" s="187">
        <v>490</v>
      </c>
      <c r="G193" s="191">
        <v>98</v>
      </c>
    </row>
    <row r="194" spans="1:7" s="194" customFormat="1" ht="12.75">
      <c r="A194" s="127"/>
      <c r="B194" s="138" t="s">
        <v>152</v>
      </c>
      <c r="C194" s="189">
        <v>44279</v>
      </c>
      <c r="D194" s="130" t="s">
        <v>592</v>
      </c>
      <c r="E194" s="131"/>
      <c r="F194" s="187">
        <v>490</v>
      </c>
      <c r="G194" s="191">
        <v>98</v>
      </c>
    </row>
    <row r="195" spans="1:7" s="194" customFormat="1" ht="12.75">
      <c r="A195" s="127"/>
      <c r="B195" s="138" t="s">
        <v>153</v>
      </c>
      <c r="C195" s="189">
        <v>44279</v>
      </c>
      <c r="D195" s="130" t="s">
        <v>592</v>
      </c>
      <c r="E195" s="131"/>
      <c r="F195" s="187">
        <v>490</v>
      </c>
      <c r="G195" s="191">
        <v>98</v>
      </c>
    </row>
    <row r="196" spans="1:7" s="194" customFormat="1" ht="12.75">
      <c r="A196" s="127"/>
      <c r="B196" s="138" t="s">
        <v>154</v>
      </c>
      <c r="C196" s="189">
        <v>44279</v>
      </c>
      <c r="D196" s="130" t="s">
        <v>592</v>
      </c>
      <c r="E196" s="131"/>
      <c r="F196" s="187">
        <v>490</v>
      </c>
      <c r="G196" s="191">
        <v>98</v>
      </c>
    </row>
    <row r="197" spans="1:7" s="194" customFormat="1" ht="12.75">
      <c r="A197" s="127"/>
      <c r="B197" s="138" t="s">
        <v>155</v>
      </c>
      <c r="C197" s="189">
        <v>44279</v>
      </c>
      <c r="D197" s="130" t="s">
        <v>592</v>
      </c>
      <c r="E197" s="131"/>
      <c r="F197" s="187">
        <v>490</v>
      </c>
      <c r="G197" s="191">
        <v>98</v>
      </c>
    </row>
    <row r="198" spans="1:7" s="194" customFormat="1" ht="12.75">
      <c r="A198" s="127"/>
      <c r="B198" s="138" t="s">
        <v>156</v>
      </c>
      <c r="C198" s="189">
        <v>44279</v>
      </c>
      <c r="D198" s="130" t="s">
        <v>592</v>
      </c>
      <c r="E198" s="131"/>
      <c r="F198" s="187">
        <v>490</v>
      </c>
      <c r="G198" s="191">
        <v>98</v>
      </c>
    </row>
    <row r="199" spans="1:7" s="194" customFormat="1" ht="12.75">
      <c r="A199" s="127"/>
      <c r="B199" s="138" t="s">
        <v>157</v>
      </c>
      <c r="C199" s="189">
        <v>44279</v>
      </c>
      <c r="D199" s="130" t="s">
        <v>592</v>
      </c>
      <c r="E199" s="131"/>
      <c r="F199" s="187">
        <v>490</v>
      </c>
      <c r="G199" s="191">
        <v>98</v>
      </c>
    </row>
    <row r="200" spans="1:7" s="194" customFormat="1" ht="12.75">
      <c r="A200" s="127"/>
      <c r="B200" s="138" t="s">
        <v>158</v>
      </c>
      <c r="C200" s="189">
        <v>44279</v>
      </c>
      <c r="D200" s="130" t="s">
        <v>592</v>
      </c>
      <c r="E200" s="131"/>
      <c r="F200" s="187">
        <v>490</v>
      </c>
      <c r="G200" s="191">
        <v>98</v>
      </c>
    </row>
    <row r="201" spans="1:7" s="194" customFormat="1" ht="12.75">
      <c r="A201" s="127"/>
      <c r="B201" s="138" t="s">
        <v>159</v>
      </c>
      <c r="C201" s="189">
        <v>44279</v>
      </c>
      <c r="D201" s="130" t="s">
        <v>592</v>
      </c>
      <c r="E201" s="131"/>
      <c r="F201" s="187">
        <v>490</v>
      </c>
      <c r="G201" s="191">
        <v>98</v>
      </c>
    </row>
    <row r="202" spans="1:7" s="194" customFormat="1" ht="12.75">
      <c r="A202" s="127"/>
      <c r="B202" s="138" t="s">
        <v>160</v>
      </c>
      <c r="C202" s="189">
        <v>44279</v>
      </c>
      <c r="D202" s="130" t="s">
        <v>592</v>
      </c>
      <c r="E202" s="131"/>
      <c r="F202" s="187">
        <v>490</v>
      </c>
      <c r="G202" s="191">
        <v>98</v>
      </c>
    </row>
    <row r="203" spans="1:7" s="194" customFormat="1" ht="12.75">
      <c r="A203" s="127"/>
      <c r="B203" s="138" t="s">
        <v>161</v>
      </c>
      <c r="C203" s="189">
        <v>44279</v>
      </c>
      <c r="D203" s="130" t="s">
        <v>592</v>
      </c>
      <c r="E203" s="131"/>
      <c r="F203" s="187">
        <v>490</v>
      </c>
      <c r="G203" s="191">
        <v>98</v>
      </c>
    </row>
    <row r="204" spans="1:7" s="194" customFormat="1" ht="12.75">
      <c r="A204" s="127"/>
      <c r="B204" s="138" t="s">
        <v>162</v>
      </c>
      <c r="C204" s="189">
        <v>44279</v>
      </c>
      <c r="D204" s="130" t="s">
        <v>592</v>
      </c>
      <c r="E204" s="131"/>
      <c r="F204" s="187">
        <v>490</v>
      </c>
      <c r="G204" s="191">
        <v>98</v>
      </c>
    </row>
    <row r="205" spans="1:7" s="194" customFormat="1" ht="12.75">
      <c r="A205" s="127"/>
      <c r="B205" s="138" t="s">
        <v>163</v>
      </c>
      <c r="C205" s="189">
        <v>44279</v>
      </c>
      <c r="D205" s="130" t="s">
        <v>592</v>
      </c>
      <c r="E205" s="131"/>
      <c r="F205" s="187">
        <v>490</v>
      </c>
      <c r="G205" s="191">
        <v>98</v>
      </c>
    </row>
    <row r="206" spans="1:7" s="194" customFormat="1" ht="12.75">
      <c r="A206" s="127"/>
      <c r="B206" s="138" t="s">
        <v>164</v>
      </c>
      <c r="C206" s="189">
        <v>44279</v>
      </c>
      <c r="D206" s="130" t="s">
        <v>592</v>
      </c>
      <c r="E206" s="131"/>
      <c r="F206" s="187">
        <v>490</v>
      </c>
      <c r="G206" s="191">
        <v>98</v>
      </c>
    </row>
    <row r="207" spans="1:7" s="194" customFormat="1" ht="12.75">
      <c r="A207" s="127"/>
      <c r="B207" s="138" t="s">
        <v>165</v>
      </c>
      <c r="C207" s="189">
        <v>44279</v>
      </c>
      <c r="D207" s="130" t="s">
        <v>592</v>
      </c>
      <c r="E207" s="131"/>
      <c r="F207" s="187">
        <v>490</v>
      </c>
      <c r="G207" s="191">
        <v>98</v>
      </c>
    </row>
    <row r="208" spans="1:7" s="194" customFormat="1" ht="12.75">
      <c r="A208" s="127"/>
      <c r="B208" s="138" t="s">
        <v>166</v>
      </c>
      <c r="C208" s="189">
        <v>44279</v>
      </c>
      <c r="D208" s="130" t="s">
        <v>592</v>
      </c>
      <c r="E208" s="131"/>
      <c r="F208" s="187">
        <v>490</v>
      </c>
      <c r="G208" s="191">
        <v>98</v>
      </c>
    </row>
    <row r="209" spans="1:7" ht="12.75">
      <c r="A209" s="127"/>
      <c r="B209" s="132"/>
      <c r="C209" s="129"/>
      <c r="D209" s="130"/>
      <c r="E209" s="131"/>
      <c r="F209" s="187"/>
      <c r="G209" s="188"/>
    </row>
    <row r="210" spans="1:7" ht="12.75">
      <c r="A210" s="127"/>
      <c r="B210" s="135" t="s">
        <v>167</v>
      </c>
      <c r="C210" s="183"/>
      <c r="D210" s="130"/>
      <c r="E210" s="131"/>
      <c r="F210" s="187"/>
      <c r="G210" s="186"/>
    </row>
    <row r="211" spans="1:7" s="194" customFormat="1" ht="12.75">
      <c r="A211" s="127"/>
      <c r="B211" s="138" t="s">
        <v>111</v>
      </c>
      <c r="C211" s="183">
        <v>44279</v>
      </c>
      <c r="D211" s="130" t="s">
        <v>592</v>
      </c>
      <c r="E211" s="131"/>
      <c r="F211" s="187">
        <v>370</v>
      </c>
      <c r="G211" s="186">
        <v>74</v>
      </c>
    </row>
    <row r="212" spans="1:7" s="194" customFormat="1" ht="12.75">
      <c r="A212" s="127"/>
      <c r="B212" s="138" t="s">
        <v>112</v>
      </c>
      <c r="C212" s="183">
        <v>44279</v>
      </c>
      <c r="D212" s="130" t="s">
        <v>592</v>
      </c>
      <c r="E212" s="131"/>
      <c r="F212" s="187">
        <v>370</v>
      </c>
      <c r="G212" s="186">
        <v>74</v>
      </c>
    </row>
    <row r="213" spans="1:7" s="194" customFormat="1" ht="12.75">
      <c r="A213" s="127"/>
      <c r="B213" s="138" t="s">
        <v>113</v>
      </c>
      <c r="C213" s="183">
        <v>44279</v>
      </c>
      <c r="D213" s="130" t="s">
        <v>592</v>
      </c>
      <c r="E213" s="131"/>
      <c r="F213" s="187">
        <v>370</v>
      </c>
      <c r="G213" s="186">
        <v>74</v>
      </c>
    </row>
    <row r="214" spans="1:7" s="194" customFormat="1" ht="12.75">
      <c r="A214" s="127"/>
      <c r="B214" s="138" t="s">
        <v>114</v>
      </c>
      <c r="C214" s="183">
        <v>44279</v>
      </c>
      <c r="D214" s="130" t="s">
        <v>592</v>
      </c>
      <c r="E214" s="131"/>
      <c r="F214" s="187">
        <v>370</v>
      </c>
      <c r="G214" s="186">
        <v>74</v>
      </c>
    </row>
    <row r="215" spans="1:7" s="194" customFormat="1" ht="12.75">
      <c r="A215" s="127"/>
      <c r="B215" s="138" t="s">
        <v>115</v>
      </c>
      <c r="C215" s="183">
        <v>44279</v>
      </c>
      <c r="D215" s="130" t="s">
        <v>592</v>
      </c>
      <c r="E215" s="131"/>
      <c r="F215" s="187">
        <v>370</v>
      </c>
      <c r="G215" s="186">
        <v>74</v>
      </c>
    </row>
    <row r="216" spans="1:7" s="194" customFormat="1" ht="12.75">
      <c r="A216" s="127"/>
      <c r="B216" s="138" t="s">
        <v>116</v>
      </c>
      <c r="C216" s="183">
        <v>44279</v>
      </c>
      <c r="D216" s="130" t="s">
        <v>592</v>
      </c>
      <c r="E216" s="131"/>
      <c r="F216" s="187">
        <v>370</v>
      </c>
      <c r="G216" s="186">
        <v>74</v>
      </c>
    </row>
    <row r="217" spans="1:7" s="194" customFormat="1" ht="12.75">
      <c r="A217" s="127"/>
      <c r="B217" s="138" t="s">
        <v>117</v>
      </c>
      <c r="C217" s="183">
        <v>44279</v>
      </c>
      <c r="D217" s="130" t="s">
        <v>592</v>
      </c>
      <c r="E217" s="131"/>
      <c r="F217" s="187">
        <v>370</v>
      </c>
      <c r="G217" s="186">
        <v>74</v>
      </c>
    </row>
    <row r="218" spans="1:7" s="194" customFormat="1" ht="12.75">
      <c r="A218" s="127"/>
      <c r="B218" s="138" t="s">
        <v>118</v>
      </c>
      <c r="C218" s="183">
        <v>44279</v>
      </c>
      <c r="D218" s="130" t="s">
        <v>592</v>
      </c>
      <c r="E218" s="131"/>
      <c r="F218" s="187">
        <v>370</v>
      </c>
      <c r="G218" s="186">
        <v>74</v>
      </c>
    </row>
    <row r="219" spans="1:7" s="194" customFormat="1" ht="12.75">
      <c r="A219" s="127"/>
      <c r="B219" s="138" t="s">
        <v>127</v>
      </c>
      <c r="C219" s="183">
        <v>44279</v>
      </c>
      <c r="D219" s="130" t="s">
        <v>592</v>
      </c>
      <c r="E219" s="131"/>
      <c r="F219" s="187">
        <v>490</v>
      </c>
      <c r="G219" s="186">
        <v>98</v>
      </c>
    </row>
    <row r="220" spans="1:7" s="194" customFormat="1" ht="12.75">
      <c r="A220" s="127"/>
      <c r="B220" s="138" t="s">
        <v>128</v>
      </c>
      <c r="C220" s="183">
        <v>44279</v>
      </c>
      <c r="D220" s="130" t="s">
        <v>592</v>
      </c>
      <c r="E220" s="131"/>
      <c r="F220" s="187">
        <v>490</v>
      </c>
      <c r="G220" s="186">
        <v>98</v>
      </c>
    </row>
    <row r="221" spans="1:7" s="194" customFormat="1" ht="12.75">
      <c r="A221" s="127"/>
      <c r="B221" s="138" t="s">
        <v>129</v>
      </c>
      <c r="C221" s="183">
        <v>44279</v>
      </c>
      <c r="D221" s="130" t="s">
        <v>592</v>
      </c>
      <c r="E221" s="131"/>
      <c r="F221" s="187">
        <v>490</v>
      </c>
      <c r="G221" s="186">
        <v>98</v>
      </c>
    </row>
    <row r="222" spans="1:7" s="194" customFormat="1" ht="12.75">
      <c r="A222" s="127"/>
      <c r="B222" s="138" t="s">
        <v>130</v>
      </c>
      <c r="C222" s="183">
        <v>44279</v>
      </c>
      <c r="D222" s="130" t="s">
        <v>592</v>
      </c>
      <c r="E222" s="131"/>
      <c r="F222" s="187">
        <v>490</v>
      </c>
      <c r="G222" s="186">
        <v>98</v>
      </c>
    </row>
    <row r="223" spans="1:7" s="194" customFormat="1" ht="12.75">
      <c r="A223" s="127"/>
      <c r="B223" s="138" t="s">
        <v>131</v>
      </c>
      <c r="C223" s="183">
        <v>44279</v>
      </c>
      <c r="D223" s="130" t="s">
        <v>592</v>
      </c>
      <c r="E223" s="131"/>
      <c r="F223" s="187">
        <v>490</v>
      </c>
      <c r="G223" s="186">
        <v>98</v>
      </c>
    </row>
    <row r="224" spans="1:7" s="194" customFormat="1" ht="12.75">
      <c r="A224" s="127"/>
      <c r="B224" s="138" t="s">
        <v>132</v>
      </c>
      <c r="C224" s="183">
        <v>44279</v>
      </c>
      <c r="D224" s="130" t="s">
        <v>592</v>
      </c>
      <c r="E224" s="131"/>
      <c r="F224" s="187">
        <v>490</v>
      </c>
      <c r="G224" s="186">
        <v>98</v>
      </c>
    </row>
    <row r="225" spans="1:7" s="194" customFormat="1" ht="12.75">
      <c r="A225" s="127"/>
      <c r="B225" s="138" t="s">
        <v>133</v>
      </c>
      <c r="C225" s="183">
        <v>44279</v>
      </c>
      <c r="D225" s="130" t="s">
        <v>592</v>
      </c>
      <c r="E225" s="131"/>
      <c r="F225" s="187">
        <v>490</v>
      </c>
      <c r="G225" s="186">
        <v>98</v>
      </c>
    </row>
    <row r="226" spans="1:7" s="194" customFormat="1" ht="12.75">
      <c r="A226" s="127"/>
      <c r="B226" s="138" t="s">
        <v>134</v>
      </c>
      <c r="C226" s="183">
        <v>44279</v>
      </c>
      <c r="D226" s="130" t="s">
        <v>592</v>
      </c>
      <c r="E226" s="131"/>
      <c r="F226" s="187">
        <v>490</v>
      </c>
      <c r="G226" s="186">
        <v>98</v>
      </c>
    </row>
    <row r="227" spans="1:7" s="194" customFormat="1" ht="12.75">
      <c r="A227" s="127"/>
      <c r="B227" s="138" t="s">
        <v>143</v>
      </c>
      <c r="C227" s="183">
        <v>44279</v>
      </c>
      <c r="D227" s="130" t="s">
        <v>592</v>
      </c>
      <c r="E227" s="131"/>
      <c r="F227" s="187">
        <v>490</v>
      </c>
      <c r="G227" s="186">
        <v>98</v>
      </c>
    </row>
    <row r="228" spans="1:7" s="194" customFormat="1" ht="12.75">
      <c r="A228" s="127"/>
      <c r="B228" s="138" t="s">
        <v>144</v>
      </c>
      <c r="C228" s="183">
        <v>44279</v>
      </c>
      <c r="D228" s="130" t="s">
        <v>592</v>
      </c>
      <c r="E228" s="131"/>
      <c r="F228" s="187">
        <v>490</v>
      </c>
      <c r="G228" s="186">
        <v>98</v>
      </c>
    </row>
    <row r="229" spans="1:7" s="194" customFormat="1" ht="12.75">
      <c r="A229" s="127"/>
      <c r="B229" s="138" t="s">
        <v>145</v>
      </c>
      <c r="C229" s="183">
        <v>44279</v>
      </c>
      <c r="D229" s="130" t="s">
        <v>592</v>
      </c>
      <c r="E229" s="131"/>
      <c r="F229" s="187">
        <v>490</v>
      </c>
      <c r="G229" s="186">
        <v>98</v>
      </c>
    </row>
    <row r="230" spans="1:7" s="194" customFormat="1" ht="12.75">
      <c r="A230" s="127"/>
      <c r="B230" s="138" t="s">
        <v>146</v>
      </c>
      <c r="C230" s="183">
        <v>44279</v>
      </c>
      <c r="D230" s="130" t="s">
        <v>592</v>
      </c>
      <c r="E230" s="131"/>
      <c r="F230" s="187">
        <v>490</v>
      </c>
      <c r="G230" s="186">
        <v>98</v>
      </c>
    </row>
    <row r="231" spans="1:7" s="194" customFormat="1" ht="12.75">
      <c r="A231" s="127"/>
      <c r="B231" s="138" t="s">
        <v>147</v>
      </c>
      <c r="C231" s="183">
        <v>44279</v>
      </c>
      <c r="D231" s="130" t="s">
        <v>592</v>
      </c>
      <c r="E231" s="131"/>
      <c r="F231" s="187">
        <v>490</v>
      </c>
      <c r="G231" s="186">
        <v>98</v>
      </c>
    </row>
    <row r="232" spans="1:7" s="194" customFormat="1" ht="12.75">
      <c r="A232" s="127"/>
      <c r="B232" s="138" t="s">
        <v>148</v>
      </c>
      <c r="C232" s="183">
        <v>44279</v>
      </c>
      <c r="D232" s="130" t="s">
        <v>592</v>
      </c>
      <c r="E232" s="131"/>
      <c r="F232" s="187">
        <v>490</v>
      </c>
      <c r="G232" s="186">
        <v>98</v>
      </c>
    </row>
    <row r="233" spans="1:7" s="194" customFormat="1" ht="12.75">
      <c r="A233" s="127"/>
      <c r="B233" s="138" t="s">
        <v>149</v>
      </c>
      <c r="C233" s="183">
        <v>44279</v>
      </c>
      <c r="D233" s="130" t="s">
        <v>592</v>
      </c>
      <c r="E233" s="131"/>
      <c r="F233" s="187">
        <v>490</v>
      </c>
      <c r="G233" s="186">
        <v>98</v>
      </c>
    </row>
    <row r="234" spans="1:7" s="194" customFormat="1" ht="12.75">
      <c r="A234" s="127"/>
      <c r="B234" s="138" t="s">
        <v>150</v>
      </c>
      <c r="C234" s="183">
        <v>44279</v>
      </c>
      <c r="D234" s="130" t="s">
        <v>592</v>
      </c>
      <c r="E234" s="131"/>
      <c r="F234" s="187">
        <v>490</v>
      </c>
      <c r="G234" s="186">
        <v>98</v>
      </c>
    </row>
    <row r="235" spans="1:7" s="194" customFormat="1" ht="12.75">
      <c r="A235" s="127"/>
      <c r="B235" s="138" t="s">
        <v>168</v>
      </c>
      <c r="C235" s="183">
        <v>44279</v>
      </c>
      <c r="D235" s="130" t="s">
        <v>592</v>
      </c>
      <c r="E235" s="131"/>
      <c r="F235" s="187">
        <v>490</v>
      </c>
      <c r="G235" s="186">
        <v>98</v>
      </c>
    </row>
    <row r="236" spans="1:7" s="194" customFormat="1" ht="12.75">
      <c r="A236" s="127"/>
      <c r="B236" s="138" t="s">
        <v>169</v>
      </c>
      <c r="C236" s="183">
        <v>44279</v>
      </c>
      <c r="D236" s="130" t="s">
        <v>592</v>
      </c>
      <c r="E236" s="131"/>
      <c r="F236" s="187">
        <v>490</v>
      </c>
      <c r="G236" s="186">
        <v>98</v>
      </c>
    </row>
    <row r="237" spans="1:7" s="194" customFormat="1" ht="12.75">
      <c r="A237" s="127"/>
      <c r="B237" s="138" t="s">
        <v>170</v>
      </c>
      <c r="C237" s="183">
        <v>44279</v>
      </c>
      <c r="D237" s="130" t="s">
        <v>592</v>
      </c>
      <c r="E237" s="131"/>
      <c r="F237" s="187">
        <v>490</v>
      </c>
      <c r="G237" s="186">
        <v>98</v>
      </c>
    </row>
    <row r="238" spans="1:7" s="194" customFormat="1" ht="12.75">
      <c r="A238" s="127"/>
      <c r="B238" s="138" t="s">
        <v>171</v>
      </c>
      <c r="C238" s="183">
        <v>44279</v>
      </c>
      <c r="D238" s="130" t="s">
        <v>592</v>
      </c>
      <c r="E238" s="131"/>
      <c r="F238" s="187">
        <v>490</v>
      </c>
      <c r="G238" s="186">
        <v>98</v>
      </c>
    </row>
    <row r="239" spans="1:7" s="194" customFormat="1" ht="12.75">
      <c r="A239" s="127"/>
      <c r="B239" s="138" t="s">
        <v>172</v>
      </c>
      <c r="C239" s="183">
        <v>44279</v>
      </c>
      <c r="D239" s="130" t="s">
        <v>592</v>
      </c>
      <c r="E239" s="131"/>
      <c r="F239" s="187">
        <v>490</v>
      </c>
      <c r="G239" s="186">
        <v>98</v>
      </c>
    </row>
    <row r="240" spans="1:7" s="194" customFormat="1" ht="12.75">
      <c r="A240" s="127"/>
      <c r="B240" s="138" t="s">
        <v>173</v>
      </c>
      <c r="C240" s="183">
        <v>44279</v>
      </c>
      <c r="D240" s="130" t="s">
        <v>592</v>
      </c>
      <c r="E240" s="131"/>
      <c r="F240" s="187">
        <v>490</v>
      </c>
      <c r="G240" s="186">
        <v>98</v>
      </c>
    </row>
    <row r="241" spans="1:7" s="194" customFormat="1" ht="12.75">
      <c r="A241" s="127"/>
      <c r="B241" s="138" t="s">
        <v>174</v>
      </c>
      <c r="C241" s="183">
        <v>44279</v>
      </c>
      <c r="D241" s="130" t="s">
        <v>592</v>
      </c>
      <c r="E241" s="131"/>
      <c r="F241" s="187">
        <v>490</v>
      </c>
      <c r="G241" s="186">
        <v>98</v>
      </c>
    </row>
    <row r="242" spans="1:7" s="194" customFormat="1" ht="12.75">
      <c r="A242" s="127"/>
      <c r="B242" s="138" t="s">
        <v>175</v>
      </c>
      <c r="C242" s="183">
        <v>44279</v>
      </c>
      <c r="D242" s="130" t="s">
        <v>592</v>
      </c>
      <c r="E242" s="131"/>
      <c r="F242" s="187">
        <v>490</v>
      </c>
      <c r="G242" s="186">
        <v>98</v>
      </c>
    </row>
    <row r="243" spans="1:7" s="194" customFormat="1" ht="12.75">
      <c r="A243" s="127"/>
      <c r="B243" s="138" t="s">
        <v>176</v>
      </c>
      <c r="C243" s="183">
        <v>44279</v>
      </c>
      <c r="D243" s="130" t="s">
        <v>592</v>
      </c>
      <c r="E243" s="131"/>
      <c r="F243" s="187">
        <v>490</v>
      </c>
      <c r="G243" s="186">
        <v>98</v>
      </c>
    </row>
    <row r="244" spans="1:7" s="194" customFormat="1" ht="12.75">
      <c r="A244" s="127"/>
      <c r="B244" s="138" t="s">
        <v>177</v>
      </c>
      <c r="C244" s="183">
        <v>44279</v>
      </c>
      <c r="D244" s="130" t="s">
        <v>592</v>
      </c>
      <c r="E244" s="131"/>
      <c r="F244" s="187">
        <v>490</v>
      </c>
      <c r="G244" s="186">
        <v>98</v>
      </c>
    </row>
    <row r="245" spans="1:7" s="194" customFormat="1" ht="12.75">
      <c r="A245" s="127"/>
      <c r="B245" s="138" t="s">
        <v>178</v>
      </c>
      <c r="C245" s="183">
        <v>44279</v>
      </c>
      <c r="D245" s="130" t="s">
        <v>592</v>
      </c>
      <c r="E245" s="131"/>
      <c r="F245" s="187">
        <v>490</v>
      </c>
      <c r="G245" s="186">
        <v>98</v>
      </c>
    </row>
    <row r="246" spans="1:7" s="194" customFormat="1" ht="12.75">
      <c r="A246" s="127"/>
      <c r="B246" s="138" t="s">
        <v>179</v>
      </c>
      <c r="C246" s="183">
        <v>44279</v>
      </c>
      <c r="D246" s="130" t="s">
        <v>592</v>
      </c>
      <c r="E246" s="131"/>
      <c r="F246" s="187">
        <v>490</v>
      </c>
      <c r="G246" s="186">
        <v>98</v>
      </c>
    </row>
    <row r="247" spans="1:7" s="194" customFormat="1" ht="12.75">
      <c r="A247" s="127"/>
      <c r="B247" s="138" t="s">
        <v>180</v>
      </c>
      <c r="C247" s="183">
        <v>44279</v>
      </c>
      <c r="D247" s="130" t="s">
        <v>592</v>
      </c>
      <c r="E247" s="131"/>
      <c r="F247" s="187">
        <v>490</v>
      </c>
      <c r="G247" s="186">
        <v>98</v>
      </c>
    </row>
    <row r="248" spans="1:7" s="194" customFormat="1" ht="12.75">
      <c r="A248" s="127"/>
      <c r="B248" s="138" t="s">
        <v>181</v>
      </c>
      <c r="C248" s="183">
        <v>44279</v>
      </c>
      <c r="D248" s="130" t="s">
        <v>592</v>
      </c>
      <c r="E248" s="131"/>
      <c r="F248" s="187">
        <v>490</v>
      </c>
      <c r="G248" s="186">
        <v>98</v>
      </c>
    </row>
    <row r="249" spans="1:7" s="194" customFormat="1" ht="12.75">
      <c r="A249" s="127"/>
      <c r="B249" s="138" t="s">
        <v>182</v>
      </c>
      <c r="C249" s="183">
        <v>44279</v>
      </c>
      <c r="D249" s="130" t="s">
        <v>592</v>
      </c>
      <c r="E249" s="131"/>
      <c r="F249" s="187">
        <v>490</v>
      </c>
      <c r="G249" s="186">
        <v>98</v>
      </c>
    </row>
    <row r="250" spans="1:7" s="194" customFormat="1" ht="12.75">
      <c r="A250" s="127"/>
      <c r="B250" s="138" t="s">
        <v>183</v>
      </c>
      <c r="C250" s="183">
        <v>44279</v>
      </c>
      <c r="D250" s="130" t="s">
        <v>592</v>
      </c>
      <c r="E250" s="131"/>
      <c r="F250" s="187">
        <v>490</v>
      </c>
      <c r="G250" s="186">
        <v>98</v>
      </c>
    </row>
    <row r="251" spans="1:7" ht="12.75">
      <c r="A251" s="127"/>
      <c r="B251" s="132"/>
      <c r="C251" s="129"/>
      <c r="D251" s="130"/>
      <c r="E251" s="131"/>
      <c r="F251" s="187"/>
      <c r="G251" s="188"/>
    </row>
    <row r="252" spans="1:7" ht="12.75">
      <c r="A252" s="127"/>
      <c r="B252" s="135" t="s">
        <v>184</v>
      </c>
      <c r="C252" s="183"/>
      <c r="D252" s="130"/>
      <c r="E252" s="131"/>
      <c r="F252" s="187"/>
      <c r="G252" s="186"/>
    </row>
    <row r="253" spans="1:7" s="194" customFormat="1" ht="12.75">
      <c r="A253" s="127"/>
      <c r="B253" s="138" t="s">
        <v>185</v>
      </c>
      <c r="C253" s="183">
        <v>44279</v>
      </c>
      <c r="D253" s="130" t="s">
        <v>592</v>
      </c>
      <c r="E253" s="131"/>
      <c r="F253" s="187">
        <v>370</v>
      </c>
      <c r="G253" s="186">
        <v>74</v>
      </c>
    </row>
    <row r="254" spans="1:7" s="194" customFormat="1" ht="12.75">
      <c r="A254" s="127"/>
      <c r="B254" s="138" t="s">
        <v>186</v>
      </c>
      <c r="C254" s="183">
        <v>44279</v>
      </c>
      <c r="D254" s="130" t="s">
        <v>592</v>
      </c>
      <c r="E254" s="131"/>
      <c r="F254" s="187">
        <v>370</v>
      </c>
      <c r="G254" s="186">
        <v>74</v>
      </c>
    </row>
    <row r="255" spans="1:7" s="194" customFormat="1" ht="12.75">
      <c r="A255" s="127"/>
      <c r="B255" s="138" t="s">
        <v>187</v>
      </c>
      <c r="C255" s="183">
        <v>44279</v>
      </c>
      <c r="D255" s="130" t="s">
        <v>592</v>
      </c>
      <c r="E255" s="131"/>
      <c r="F255" s="187">
        <v>370</v>
      </c>
      <c r="G255" s="186">
        <v>74</v>
      </c>
    </row>
    <row r="256" spans="1:7" s="194" customFormat="1" ht="12.75">
      <c r="A256" s="127"/>
      <c r="B256" s="138" t="s">
        <v>188</v>
      </c>
      <c r="C256" s="183">
        <v>44279</v>
      </c>
      <c r="D256" s="130" t="s">
        <v>592</v>
      </c>
      <c r="E256" s="131"/>
      <c r="F256" s="187">
        <v>370</v>
      </c>
      <c r="G256" s="186">
        <v>74</v>
      </c>
    </row>
    <row r="257" spans="1:7" s="194" customFormat="1" ht="12.75">
      <c r="A257" s="127"/>
      <c r="B257" s="138" t="s">
        <v>189</v>
      </c>
      <c r="C257" s="183">
        <v>44279</v>
      </c>
      <c r="D257" s="130" t="s">
        <v>592</v>
      </c>
      <c r="E257" s="131"/>
      <c r="F257" s="187">
        <v>370</v>
      </c>
      <c r="G257" s="186">
        <v>74</v>
      </c>
    </row>
    <row r="258" spans="1:7" s="194" customFormat="1" ht="12.75">
      <c r="A258" s="127"/>
      <c r="B258" s="138" t="s">
        <v>190</v>
      </c>
      <c r="C258" s="183">
        <v>44279</v>
      </c>
      <c r="D258" s="130" t="s">
        <v>592</v>
      </c>
      <c r="E258" s="131"/>
      <c r="F258" s="187">
        <v>370</v>
      </c>
      <c r="G258" s="186">
        <v>74</v>
      </c>
    </row>
    <row r="259" spans="1:7" s="194" customFormat="1" ht="12.75">
      <c r="A259" s="127"/>
      <c r="B259" s="138" t="s">
        <v>191</v>
      </c>
      <c r="C259" s="183">
        <v>44279</v>
      </c>
      <c r="D259" s="130" t="s">
        <v>592</v>
      </c>
      <c r="E259" s="131"/>
      <c r="F259" s="187">
        <v>370</v>
      </c>
      <c r="G259" s="186">
        <v>74</v>
      </c>
    </row>
    <row r="260" spans="1:7" s="194" customFormat="1" ht="12.75">
      <c r="A260" s="127"/>
      <c r="B260" s="138" t="s">
        <v>192</v>
      </c>
      <c r="C260" s="183">
        <v>44279</v>
      </c>
      <c r="D260" s="130" t="s">
        <v>592</v>
      </c>
      <c r="E260" s="131"/>
      <c r="F260" s="187">
        <v>370</v>
      </c>
      <c r="G260" s="186">
        <v>74</v>
      </c>
    </row>
    <row r="261" spans="1:7" s="194" customFormat="1" ht="12.75">
      <c r="A261" s="127"/>
      <c r="B261" s="138" t="s">
        <v>193</v>
      </c>
      <c r="C261" s="183">
        <v>44279</v>
      </c>
      <c r="D261" s="130" t="s">
        <v>592</v>
      </c>
      <c r="E261" s="131"/>
      <c r="F261" s="187">
        <v>370</v>
      </c>
      <c r="G261" s="186">
        <v>74</v>
      </c>
    </row>
    <row r="262" spans="1:7" s="194" customFormat="1" ht="12.75">
      <c r="A262" s="127"/>
      <c r="B262" s="138" t="s">
        <v>194</v>
      </c>
      <c r="C262" s="183">
        <v>44279</v>
      </c>
      <c r="D262" s="130" t="s">
        <v>592</v>
      </c>
      <c r="E262" s="131"/>
      <c r="F262" s="187">
        <v>370</v>
      </c>
      <c r="G262" s="186">
        <v>74</v>
      </c>
    </row>
    <row r="263" spans="1:7" s="194" customFormat="1" ht="12.75">
      <c r="A263" s="127"/>
      <c r="B263" s="138" t="s">
        <v>195</v>
      </c>
      <c r="C263" s="183">
        <v>44279</v>
      </c>
      <c r="D263" s="130" t="s">
        <v>592</v>
      </c>
      <c r="E263" s="131"/>
      <c r="F263" s="187">
        <v>370</v>
      </c>
      <c r="G263" s="186">
        <v>74</v>
      </c>
    </row>
    <row r="264" spans="1:7" s="194" customFormat="1" ht="12.75">
      <c r="A264" s="127"/>
      <c r="B264" s="138" t="s">
        <v>196</v>
      </c>
      <c r="C264" s="183">
        <v>44279</v>
      </c>
      <c r="D264" s="130" t="s">
        <v>592</v>
      </c>
      <c r="E264" s="131"/>
      <c r="F264" s="187">
        <v>370</v>
      </c>
      <c r="G264" s="186">
        <v>74</v>
      </c>
    </row>
    <row r="265" spans="1:7" s="194" customFormat="1" ht="12.75">
      <c r="A265" s="127"/>
      <c r="B265" s="138" t="s">
        <v>197</v>
      </c>
      <c r="C265" s="183">
        <v>44279</v>
      </c>
      <c r="D265" s="130" t="s">
        <v>592</v>
      </c>
      <c r="E265" s="131"/>
      <c r="F265" s="187">
        <v>370</v>
      </c>
      <c r="G265" s="186">
        <v>74</v>
      </c>
    </row>
    <row r="266" spans="1:7" s="194" customFormat="1" ht="12.75">
      <c r="A266" s="127"/>
      <c r="B266" s="138" t="s">
        <v>198</v>
      </c>
      <c r="C266" s="183">
        <v>44279</v>
      </c>
      <c r="D266" s="130" t="s">
        <v>592</v>
      </c>
      <c r="E266" s="131"/>
      <c r="F266" s="187">
        <v>370</v>
      </c>
      <c r="G266" s="186">
        <v>74</v>
      </c>
    </row>
    <row r="267" spans="1:7" s="194" customFormat="1" ht="12.75">
      <c r="A267" s="127"/>
      <c r="B267" s="138" t="s">
        <v>199</v>
      </c>
      <c r="C267" s="183">
        <v>44279</v>
      </c>
      <c r="D267" s="130" t="s">
        <v>592</v>
      </c>
      <c r="E267" s="131"/>
      <c r="F267" s="187">
        <v>370</v>
      </c>
      <c r="G267" s="186">
        <v>74</v>
      </c>
    </row>
    <row r="268" spans="1:7" s="194" customFormat="1" ht="12.75">
      <c r="A268" s="127"/>
      <c r="B268" s="138" t="s">
        <v>200</v>
      </c>
      <c r="C268" s="183">
        <v>44279</v>
      </c>
      <c r="D268" s="130" t="s">
        <v>592</v>
      </c>
      <c r="E268" s="131"/>
      <c r="F268" s="187">
        <v>370</v>
      </c>
      <c r="G268" s="186">
        <v>74</v>
      </c>
    </row>
    <row r="269" spans="1:7" s="194" customFormat="1" ht="12.75">
      <c r="A269" s="127"/>
      <c r="B269" s="138" t="s">
        <v>201</v>
      </c>
      <c r="C269" s="183">
        <v>44279</v>
      </c>
      <c r="D269" s="130" t="s">
        <v>592</v>
      </c>
      <c r="E269" s="131"/>
      <c r="F269" s="187">
        <v>490</v>
      </c>
      <c r="G269" s="186">
        <v>98</v>
      </c>
    </row>
    <row r="270" spans="1:7" s="194" customFormat="1" ht="12.75">
      <c r="A270" s="127"/>
      <c r="B270" s="138" t="s">
        <v>202</v>
      </c>
      <c r="C270" s="183">
        <v>44279</v>
      </c>
      <c r="D270" s="130" t="s">
        <v>592</v>
      </c>
      <c r="E270" s="131"/>
      <c r="F270" s="187">
        <v>490</v>
      </c>
      <c r="G270" s="186">
        <v>98</v>
      </c>
    </row>
    <row r="271" spans="1:7" s="194" customFormat="1" ht="12.75">
      <c r="A271" s="127"/>
      <c r="B271" s="138" t="s">
        <v>203</v>
      </c>
      <c r="C271" s="183">
        <v>44279</v>
      </c>
      <c r="D271" s="130" t="s">
        <v>592</v>
      </c>
      <c r="E271" s="131"/>
      <c r="F271" s="187">
        <v>490</v>
      </c>
      <c r="G271" s="186">
        <v>98</v>
      </c>
    </row>
    <row r="272" spans="1:7" s="194" customFormat="1" ht="12.75">
      <c r="A272" s="127"/>
      <c r="B272" s="138" t="s">
        <v>204</v>
      </c>
      <c r="C272" s="183">
        <v>44279</v>
      </c>
      <c r="D272" s="130" t="s">
        <v>592</v>
      </c>
      <c r="E272" s="131"/>
      <c r="F272" s="187">
        <v>490</v>
      </c>
      <c r="G272" s="186">
        <v>98</v>
      </c>
    </row>
    <row r="273" spans="1:7" s="194" customFormat="1" ht="12.75">
      <c r="A273" s="127"/>
      <c r="B273" s="138" t="s">
        <v>205</v>
      </c>
      <c r="C273" s="183">
        <v>44279</v>
      </c>
      <c r="D273" s="130" t="s">
        <v>592</v>
      </c>
      <c r="E273" s="131"/>
      <c r="F273" s="187">
        <v>490</v>
      </c>
      <c r="G273" s="186">
        <v>98</v>
      </c>
    </row>
    <row r="274" spans="1:7" s="194" customFormat="1" ht="12.75">
      <c r="A274" s="127"/>
      <c r="B274" s="138" t="s">
        <v>206</v>
      </c>
      <c r="C274" s="183">
        <v>44279</v>
      </c>
      <c r="D274" s="130" t="s">
        <v>592</v>
      </c>
      <c r="E274" s="131"/>
      <c r="F274" s="187">
        <v>490</v>
      </c>
      <c r="G274" s="186">
        <v>98</v>
      </c>
    </row>
    <row r="275" spans="1:7" s="194" customFormat="1" ht="12.75">
      <c r="A275" s="127"/>
      <c r="B275" s="138" t="s">
        <v>207</v>
      </c>
      <c r="C275" s="183">
        <v>44279</v>
      </c>
      <c r="D275" s="130" t="s">
        <v>592</v>
      </c>
      <c r="E275" s="131"/>
      <c r="F275" s="187">
        <v>490</v>
      </c>
      <c r="G275" s="186">
        <v>98</v>
      </c>
    </row>
    <row r="276" spans="1:7" s="194" customFormat="1" ht="12.75">
      <c r="A276" s="127"/>
      <c r="B276" s="138" t="s">
        <v>208</v>
      </c>
      <c r="C276" s="183">
        <v>44279</v>
      </c>
      <c r="D276" s="130" t="s">
        <v>592</v>
      </c>
      <c r="E276" s="131"/>
      <c r="F276" s="187">
        <v>490</v>
      </c>
      <c r="G276" s="186">
        <v>98</v>
      </c>
    </row>
    <row r="277" spans="1:7" s="194" customFormat="1" ht="12.75">
      <c r="A277" s="127"/>
      <c r="B277" s="138" t="s">
        <v>209</v>
      </c>
      <c r="C277" s="183">
        <v>44279</v>
      </c>
      <c r="D277" s="130" t="s">
        <v>592</v>
      </c>
      <c r="E277" s="131"/>
      <c r="F277" s="187">
        <v>490</v>
      </c>
      <c r="G277" s="186">
        <v>98</v>
      </c>
    </row>
    <row r="278" spans="1:7" s="194" customFormat="1" ht="12.75">
      <c r="A278" s="127"/>
      <c r="B278" s="138" t="s">
        <v>210</v>
      </c>
      <c r="C278" s="183">
        <v>44279</v>
      </c>
      <c r="D278" s="130" t="s">
        <v>592</v>
      </c>
      <c r="E278" s="131"/>
      <c r="F278" s="187">
        <v>490</v>
      </c>
      <c r="G278" s="186">
        <v>98</v>
      </c>
    </row>
    <row r="279" spans="1:7" s="194" customFormat="1" ht="12.75">
      <c r="A279" s="127"/>
      <c r="B279" s="138" t="s">
        <v>211</v>
      </c>
      <c r="C279" s="183">
        <v>44279</v>
      </c>
      <c r="D279" s="130" t="s">
        <v>592</v>
      </c>
      <c r="E279" s="131"/>
      <c r="F279" s="187">
        <v>490</v>
      </c>
      <c r="G279" s="186">
        <v>98</v>
      </c>
    </row>
    <row r="280" spans="1:7" s="194" customFormat="1" ht="12.75">
      <c r="A280" s="127"/>
      <c r="B280" s="138" t="s">
        <v>212</v>
      </c>
      <c r="C280" s="183">
        <v>44279</v>
      </c>
      <c r="D280" s="130" t="s">
        <v>592</v>
      </c>
      <c r="E280" s="131"/>
      <c r="F280" s="187">
        <v>490</v>
      </c>
      <c r="G280" s="186">
        <v>98</v>
      </c>
    </row>
    <row r="281" spans="1:7" s="194" customFormat="1" ht="12.75">
      <c r="A281" s="127"/>
      <c r="B281" s="138" t="s">
        <v>213</v>
      </c>
      <c r="C281" s="183">
        <v>44279</v>
      </c>
      <c r="D281" s="130" t="s">
        <v>592</v>
      </c>
      <c r="E281" s="131"/>
      <c r="F281" s="187">
        <v>490</v>
      </c>
      <c r="G281" s="186">
        <v>98</v>
      </c>
    </row>
    <row r="282" spans="1:7" s="194" customFormat="1" ht="12.75">
      <c r="A282" s="127"/>
      <c r="B282" s="138" t="s">
        <v>214</v>
      </c>
      <c r="C282" s="183">
        <v>44279</v>
      </c>
      <c r="D282" s="130" t="s">
        <v>592</v>
      </c>
      <c r="E282" s="131"/>
      <c r="F282" s="187">
        <v>490</v>
      </c>
      <c r="G282" s="186">
        <v>98</v>
      </c>
    </row>
    <row r="283" spans="1:7" s="194" customFormat="1" ht="12.75">
      <c r="A283" s="127"/>
      <c r="B283" s="138" t="s">
        <v>215</v>
      </c>
      <c r="C283" s="183">
        <v>44279</v>
      </c>
      <c r="D283" s="130" t="s">
        <v>592</v>
      </c>
      <c r="E283" s="131"/>
      <c r="F283" s="187">
        <v>490</v>
      </c>
      <c r="G283" s="186">
        <v>98</v>
      </c>
    </row>
    <row r="284" spans="1:7" s="194" customFormat="1" ht="12.75">
      <c r="A284" s="127"/>
      <c r="B284" s="138" t="s">
        <v>216</v>
      </c>
      <c r="C284" s="183">
        <v>44279</v>
      </c>
      <c r="D284" s="130" t="s">
        <v>592</v>
      </c>
      <c r="E284" s="131"/>
      <c r="F284" s="187">
        <v>490</v>
      </c>
      <c r="G284" s="186">
        <v>98</v>
      </c>
    </row>
    <row r="285" spans="1:7" s="194" customFormat="1" ht="12.75">
      <c r="A285" s="127"/>
      <c r="B285" s="138" t="s">
        <v>217</v>
      </c>
      <c r="C285" s="183">
        <v>44279</v>
      </c>
      <c r="D285" s="130" t="s">
        <v>592</v>
      </c>
      <c r="E285" s="131"/>
      <c r="F285" s="187">
        <v>490</v>
      </c>
      <c r="G285" s="186">
        <v>98</v>
      </c>
    </row>
    <row r="286" spans="1:7" s="194" customFormat="1" ht="12.75">
      <c r="A286" s="127"/>
      <c r="B286" s="138" t="s">
        <v>218</v>
      </c>
      <c r="C286" s="183">
        <v>44279</v>
      </c>
      <c r="D286" s="130" t="s">
        <v>592</v>
      </c>
      <c r="E286" s="131"/>
      <c r="F286" s="187">
        <v>490</v>
      </c>
      <c r="G286" s="186">
        <v>98</v>
      </c>
    </row>
    <row r="287" spans="1:7" s="194" customFormat="1" ht="12.75">
      <c r="A287" s="127"/>
      <c r="B287" s="138" t="s">
        <v>219</v>
      </c>
      <c r="C287" s="183">
        <v>44279</v>
      </c>
      <c r="D287" s="130" t="s">
        <v>592</v>
      </c>
      <c r="E287" s="131"/>
      <c r="F287" s="187">
        <v>490</v>
      </c>
      <c r="G287" s="186">
        <v>98</v>
      </c>
    </row>
    <row r="288" spans="1:7" s="194" customFormat="1" ht="12.75">
      <c r="A288" s="127"/>
      <c r="B288" s="138" t="s">
        <v>220</v>
      </c>
      <c r="C288" s="183">
        <v>44279</v>
      </c>
      <c r="D288" s="130" t="s">
        <v>592</v>
      </c>
      <c r="E288" s="131"/>
      <c r="F288" s="187">
        <v>490</v>
      </c>
      <c r="G288" s="186">
        <v>98</v>
      </c>
    </row>
    <row r="289" spans="1:7" s="194" customFormat="1" ht="12.75">
      <c r="A289" s="127"/>
      <c r="B289" s="138" t="s">
        <v>221</v>
      </c>
      <c r="C289" s="183">
        <v>44279</v>
      </c>
      <c r="D289" s="130" t="s">
        <v>592</v>
      </c>
      <c r="E289" s="131"/>
      <c r="F289" s="187">
        <v>490</v>
      </c>
      <c r="G289" s="186">
        <v>98</v>
      </c>
    </row>
    <row r="290" spans="1:7" s="194" customFormat="1" ht="12.75">
      <c r="A290" s="127"/>
      <c r="B290" s="138" t="s">
        <v>222</v>
      </c>
      <c r="C290" s="183">
        <v>44279</v>
      </c>
      <c r="D290" s="130" t="s">
        <v>592</v>
      </c>
      <c r="E290" s="131"/>
      <c r="F290" s="187">
        <v>490</v>
      </c>
      <c r="G290" s="186">
        <v>98</v>
      </c>
    </row>
    <row r="291" spans="1:7" s="194" customFormat="1" ht="12.75">
      <c r="A291" s="127"/>
      <c r="B291" s="138" t="s">
        <v>223</v>
      </c>
      <c r="C291" s="183">
        <v>44279</v>
      </c>
      <c r="D291" s="130" t="s">
        <v>592</v>
      </c>
      <c r="E291" s="131"/>
      <c r="F291" s="187">
        <v>490</v>
      </c>
      <c r="G291" s="186">
        <v>98</v>
      </c>
    </row>
    <row r="292" spans="1:7" s="194" customFormat="1" ht="12.75">
      <c r="A292" s="127"/>
      <c r="B292" s="138" t="s">
        <v>224</v>
      </c>
      <c r="C292" s="183">
        <v>44279</v>
      </c>
      <c r="D292" s="130" t="s">
        <v>592</v>
      </c>
      <c r="E292" s="131"/>
      <c r="F292" s="187">
        <v>490</v>
      </c>
      <c r="G292" s="186">
        <v>98</v>
      </c>
    </row>
    <row r="293" spans="1:7" s="194" customFormat="1" ht="12.75">
      <c r="A293" s="127"/>
      <c r="B293" s="138" t="s">
        <v>225</v>
      </c>
      <c r="C293" s="183">
        <v>44279</v>
      </c>
      <c r="D293" s="130" t="s">
        <v>592</v>
      </c>
      <c r="E293" s="131"/>
      <c r="F293" s="187">
        <v>490</v>
      </c>
      <c r="G293" s="186">
        <v>98</v>
      </c>
    </row>
    <row r="294" spans="1:7" s="194" customFormat="1" ht="12.75">
      <c r="A294" s="127"/>
      <c r="B294" s="138" t="s">
        <v>226</v>
      </c>
      <c r="C294" s="183">
        <v>44279</v>
      </c>
      <c r="D294" s="130" t="s">
        <v>592</v>
      </c>
      <c r="E294" s="131"/>
      <c r="F294" s="187">
        <v>490</v>
      </c>
      <c r="G294" s="186">
        <v>98</v>
      </c>
    </row>
    <row r="295" spans="1:7" s="194" customFormat="1" ht="12.75">
      <c r="A295" s="127"/>
      <c r="B295" s="138" t="s">
        <v>227</v>
      </c>
      <c r="C295" s="183">
        <v>44279</v>
      </c>
      <c r="D295" s="130" t="s">
        <v>592</v>
      </c>
      <c r="E295" s="131"/>
      <c r="F295" s="187">
        <v>490</v>
      </c>
      <c r="G295" s="186">
        <v>98</v>
      </c>
    </row>
    <row r="296" spans="1:7" s="194" customFormat="1" ht="12.75">
      <c r="A296" s="127"/>
      <c r="B296" s="138" t="s">
        <v>228</v>
      </c>
      <c r="C296" s="183">
        <v>44279</v>
      </c>
      <c r="D296" s="130" t="s">
        <v>592</v>
      </c>
      <c r="E296" s="131"/>
      <c r="F296" s="187">
        <v>490</v>
      </c>
      <c r="G296" s="186">
        <v>98</v>
      </c>
    </row>
    <row r="297" spans="1:7" s="194" customFormat="1" ht="12.75">
      <c r="A297" s="127"/>
      <c r="B297" s="138" t="s">
        <v>229</v>
      </c>
      <c r="C297" s="183">
        <v>44279</v>
      </c>
      <c r="D297" s="130" t="s">
        <v>592</v>
      </c>
      <c r="E297" s="131"/>
      <c r="F297" s="187">
        <v>490</v>
      </c>
      <c r="G297" s="186">
        <v>98</v>
      </c>
    </row>
    <row r="298" spans="1:7" s="194" customFormat="1" ht="12.75">
      <c r="A298" s="127"/>
      <c r="B298" s="138" t="s">
        <v>230</v>
      </c>
      <c r="C298" s="183">
        <v>44279</v>
      </c>
      <c r="D298" s="130" t="s">
        <v>592</v>
      </c>
      <c r="E298" s="131"/>
      <c r="F298" s="187">
        <v>490</v>
      </c>
      <c r="G298" s="186">
        <v>98</v>
      </c>
    </row>
    <row r="299" spans="1:7" s="194" customFormat="1" ht="12.75">
      <c r="A299" s="127"/>
      <c r="B299" s="138" t="s">
        <v>231</v>
      </c>
      <c r="C299" s="183">
        <v>44279</v>
      </c>
      <c r="D299" s="130" t="s">
        <v>592</v>
      </c>
      <c r="E299" s="131"/>
      <c r="F299" s="187">
        <v>490</v>
      </c>
      <c r="G299" s="186">
        <v>98</v>
      </c>
    </row>
    <row r="300" spans="1:7" s="194" customFormat="1" ht="12.75">
      <c r="A300" s="127"/>
      <c r="B300" s="138" t="s">
        <v>232</v>
      </c>
      <c r="C300" s="183">
        <v>44279</v>
      </c>
      <c r="D300" s="130" t="s">
        <v>592</v>
      </c>
      <c r="E300" s="131"/>
      <c r="F300" s="187">
        <v>490</v>
      </c>
      <c r="G300" s="186">
        <v>98</v>
      </c>
    </row>
    <row r="301" spans="1:7" s="194" customFormat="1" ht="12.75">
      <c r="A301" s="127"/>
      <c r="B301" s="138" t="s">
        <v>233</v>
      </c>
      <c r="C301" s="183">
        <v>44279</v>
      </c>
      <c r="D301" s="130" t="s">
        <v>592</v>
      </c>
      <c r="E301" s="131"/>
      <c r="F301" s="187">
        <v>490</v>
      </c>
      <c r="G301" s="186">
        <v>98</v>
      </c>
    </row>
    <row r="302" spans="1:7" s="194" customFormat="1" ht="12.75">
      <c r="A302" s="127"/>
      <c r="B302" s="138" t="s">
        <v>234</v>
      </c>
      <c r="C302" s="183">
        <v>44279</v>
      </c>
      <c r="D302" s="130" t="s">
        <v>592</v>
      </c>
      <c r="E302" s="131"/>
      <c r="F302" s="187">
        <v>490</v>
      </c>
      <c r="G302" s="186">
        <v>98</v>
      </c>
    </row>
    <row r="303" spans="1:7" s="194" customFormat="1" ht="12.75">
      <c r="A303" s="127"/>
      <c r="B303" s="138" t="s">
        <v>235</v>
      </c>
      <c r="C303" s="183">
        <v>44279</v>
      </c>
      <c r="D303" s="130" t="s">
        <v>592</v>
      </c>
      <c r="E303" s="131"/>
      <c r="F303" s="187">
        <v>490</v>
      </c>
      <c r="G303" s="186">
        <v>98</v>
      </c>
    </row>
    <row r="304" spans="1:7" s="194" customFormat="1" ht="12.75">
      <c r="A304" s="127"/>
      <c r="B304" s="138" t="s">
        <v>236</v>
      </c>
      <c r="C304" s="183">
        <v>44279</v>
      </c>
      <c r="D304" s="130" t="s">
        <v>592</v>
      </c>
      <c r="E304" s="131"/>
      <c r="F304" s="187">
        <v>490</v>
      </c>
      <c r="G304" s="186">
        <v>98</v>
      </c>
    </row>
    <row r="305" spans="1:7" s="194" customFormat="1" ht="12.75">
      <c r="A305" s="127"/>
      <c r="B305" s="138" t="s">
        <v>237</v>
      </c>
      <c r="C305" s="183">
        <v>44279</v>
      </c>
      <c r="D305" s="130" t="s">
        <v>592</v>
      </c>
      <c r="E305" s="131"/>
      <c r="F305" s="187">
        <v>490</v>
      </c>
      <c r="G305" s="186">
        <v>98</v>
      </c>
    </row>
    <row r="306" spans="1:7" s="194" customFormat="1" ht="12.75">
      <c r="A306" s="127"/>
      <c r="B306" s="138" t="s">
        <v>238</v>
      </c>
      <c r="C306" s="183">
        <v>44279</v>
      </c>
      <c r="D306" s="130" t="s">
        <v>592</v>
      </c>
      <c r="E306" s="131"/>
      <c r="F306" s="187">
        <v>490</v>
      </c>
      <c r="G306" s="186">
        <v>98</v>
      </c>
    </row>
    <row r="307" spans="1:7" s="194" customFormat="1" ht="12.75">
      <c r="A307" s="127"/>
      <c r="B307" s="138" t="s">
        <v>239</v>
      </c>
      <c r="C307" s="183">
        <v>44279</v>
      </c>
      <c r="D307" s="130" t="s">
        <v>592</v>
      </c>
      <c r="E307" s="131"/>
      <c r="F307" s="187">
        <v>490</v>
      </c>
      <c r="G307" s="186">
        <v>98</v>
      </c>
    </row>
    <row r="308" spans="1:7" s="194" customFormat="1" ht="12.75">
      <c r="A308" s="127"/>
      <c r="B308" s="138" t="s">
        <v>240</v>
      </c>
      <c r="C308" s="183">
        <v>44279</v>
      </c>
      <c r="D308" s="130" t="s">
        <v>592</v>
      </c>
      <c r="E308" s="131"/>
      <c r="F308" s="187">
        <v>490</v>
      </c>
      <c r="G308" s="186">
        <v>98</v>
      </c>
    </row>
    <row r="309" spans="1:7" s="194" customFormat="1" ht="12.75">
      <c r="A309" s="127"/>
      <c r="B309" s="138" t="s">
        <v>241</v>
      </c>
      <c r="C309" s="183">
        <v>44279</v>
      </c>
      <c r="D309" s="130" t="s">
        <v>592</v>
      </c>
      <c r="E309" s="131"/>
      <c r="F309" s="187">
        <v>490</v>
      </c>
      <c r="G309" s="186">
        <v>98</v>
      </c>
    </row>
    <row r="310" spans="1:7" s="194" customFormat="1" ht="12.75">
      <c r="A310" s="127"/>
      <c r="B310" s="138" t="s">
        <v>242</v>
      </c>
      <c r="C310" s="183">
        <v>44279</v>
      </c>
      <c r="D310" s="130" t="s">
        <v>592</v>
      </c>
      <c r="E310" s="131"/>
      <c r="F310" s="187">
        <v>490</v>
      </c>
      <c r="G310" s="186">
        <v>98</v>
      </c>
    </row>
    <row r="311" spans="1:7" s="194" customFormat="1" ht="12.75">
      <c r="A311" s="127"/>
      <c r="B311" s="138" t="s">
        <v>243</v>
      </c>
      <c r="C311" s="183">
        <v>44279</v>
      </c>
      <c r="D311" s="130" t="s">
        <v>592</v>
      </c>
      <c r="E311" s="131"/>
      <c r="F311" s="187">
        <v>490</v>
      </c>
      <c r="G311" s="186">
        <v>98</v>
      </c>
    </row>
    <row r="312" spans="1:7" s="194" customFormat="1" ht="12.75">
      <c r="A312" s="127"/>
      <c r="B312" s="138" t="s">
        <v>244</v>
      </c>
      <c r="C312" s="183">
        <v>44279</v>
      </c>
      <c r="D312" s="130" t="s">
        <v>592</v>
      </c>
      <c r="E312" s="131"/>
      <c r="F312" s="187">
        <v>490</v>
      </c>
      <c r="G312" s="186">
        <v>98</v>
      </c>
    </row>
    <row r="313" spans="1:7" s="194" customFormat="1" ht="12.75">
      <c r="A313" s="127"/>
      <c r="B313" s="138" t="s">
        <v>245</v>
      </c>
      <c r="C313" s="183">
        <v>44279</v>
      </c>
      <c r="D313" s="130" t="s">
        <v>592</v>
      </c>
      <c r="E313" s="131"/>
      <c r="F313" s="187">
        <v>490</v>
      </c>
      <c r="G313" s="186">
        <v>98</v>
      </c>
    </row>
    <row r="314" spans="1:7" s="194" customFormat="1" ht="12.75">
      <c r="A314" s="127"/>
      <c r="B314" s="138" t="s">
        <v>246</v>
      </c>
      <c r="C314" s="183">
        <v>44279</v>
      </c>
      <c r="D314" s="130" t="s">
        <v>592</v>
      </c>
      <c r="E314" s="131"/>
      <c r="F314" s="187">
        <v>490</v>
      </c>
      <c r="G314" s="186">
        <v>98</v>
      </c>
    </row>
    <row r="315" spans="1:7" s="194" customFormat="1" ht="12.75">
      <c r="A315" s="127"/>
      <c r="B315" s="138" t="s">
        <v>247</v>
      </c>
      <c r="C315" s="183">
        <v>44279</v>
      </c>
      <c r="D315" s="130" t="s">
        <v>592</v>
      </c>
      <c r="E315" s="131"/>
      <c r="F315" s="187">
        <v>490</v>
      </c>
      <c r="G315" s="186">
        <v>98</v>
      </c>
    </row>
    <row r="316" spans="1:7" s="194" customFormat="1" ht="12.75">
      <c r="A316" s="127"/>
      <c r="B316" s="138" t="s">
        <v>248</v>
      </c>
      <c r="C316" s="183">
        <v>44279</v>
      </c>
      <c r="D316" s="130" t="s">
        <v>592</v>
      </c>
      <c r="E316" s="131"/>
      <c r="F316" s="187">
        <v>490</v>
      </c>
      <c r="G316" s="186">
        <v>98</v>
      </c>
    </row>
    <row r="317" spans="1:7" s="194" customFormat="1" ht="12.75">
      <c r="A317" s="127"/>
      <c r="B317" s="138" t="s">
        <v>249</v>
      </c>
      <c r="C317" s="183">
        <v>44279</v>
      </c>
      <c r="D317" s="130" t="s">
        <v>592</v>
      </c>
      <c r="E317" s="131"/>
      <c r="F317" s="187">
        <v>490</v>
      </c>
      <c r="G317" s="186">
        <v>98</v>
      </c>
    </row>
    <row r="318" spans="1:7" s="194" customFormat="1" ht="12.75">
      <c r="A318" s="127"/>
      <c r="B318" s="138" t="s">
        <v>250</v>
      </c>
      <c r="C318" s="183">
        <v>44279</v>
      </c>
      <c r="D318" s="130" t="s">
        <v>592</v>
      </c>
      <c r="E318" s="131"/>
      <c r="F318" s="187">
        <v>490</v>
      </c>
      <c r="G318" s="186">
        <v>98</v>
      </c>
    </row>
    <row r="319" spans="1:7" s="194" customFormat="1" ht="12.75">
      <c r="A319" s="127"/>
      <c r="B319" s="138" t="s">
        <v>251</v>
      </c>
      <c r="C319" s="183">
        <v>44279</v>
      </c>
      <c r="D319" s="130" t="s">
        <v>592</v>
      </c>
      <c r="E319" s="131"/>
      <c r="F319" s="187">
        <v>490</v>
      </c>
      <c r="G319" s="186">
        <v>98</v>
      </c>
    </row>
    <row r="320" spans="1:7" s="194" customFormat="1" ht="12.75">
      <c r="A320" s="127"/>
      <c r="B320" s="138" t="s">
        <v>252</v>
      </c>
      <c r="C320" s="183">
        <v>44279</v>
      </c>
      <c r="D320" s="130" t="s">
        <v>592</v>
      </c>
      <c r="E320" s="131"/>
      <c r="F320" s="187">
        <v>490</v>
      </c>
      <c r="G320" s="186">
        <v>98</v>
      </c>
    </row>
    <row r="321" spans="1:7" s="194" customFormat="1" ht="12.75">
      <c r="A321" s="127"/>
      <c r="B321" s="138" t="s">
        <v>253</v>
      </c>
      <c r="C321" s="183">
        <v>44279</v>
      </c>
      <c r="D321" s="130" t="s">
        <v>592</v>
      </c>
      <c r="E321" s="131"/>
      <c r="F321" s="187">
        <v>490</v>
      </c>
      <c r="G321" s="186">
        <v>98</v>
      </c>
    </row>
    <row r="322" spans="1:7" s="194" customFormat="1" ht="12.75">
      <c r="A322" s="127"/>
      <c r="B322" s="138" t="s">
        <v>254</v>
      </c>
      <c r="C322" s="183">
        <v>44279</v>
      </c>
      <c r="D322" s="130" t="s">
        <v>592</v>
      </c>
      <c r="E322" s="131"/>
      <c r="F322" s="187">
        <v>490</v>
      </c>
      <c r="G322" s="186">
        <v>98</v>
      </c>
    </row>
    <row r="323" spans="1:7" s="194" customFormat="1" ht="12.75">
      <c r="A323" s="127"/>
      <c r="B323" s="138" t="s">
        <v>255</v>
      </c>
      <c r="C323" s="183">
        <v>44279</v>
      </c>
      <c r="D323" s="130" t="s">
        <v>592</v>
      </c>
      <c r="E323" s="131"/>
      <c r="F323" s="187">
        <v>490</v>
      </c>
      <c r="G323" s="186">
        <v>98</v>
      </c>
    </row>
    <row r="324" spans="1:7" s="194" customFormat="1" ht="12.75">
      <c r="A324" s="127"/>
      <c r="B324" s="138" t="s">
        <v>256</v>
      </c>
      <c r="C324" s="183">
        <v>44279</v>
      </c>
      <c r="D324" s="130" t="s">
        <v>592</v>
      </c>
      <c r="E324" s="131"/>
      <c r="F324" s="187">
        <v>490</v>
      </c>
      <c r="G324" s="186">
        <v>98</v>
      </c>
    </row>
    <row r="325" spans="1:7" s="194" customFormat="1" ht="12.75">
      <c r="A325" s="127"/>
      <c r="B325" s="138" t="s">
        <v>257</v>
      </c>
      <c r="C325" s="183">
        <v>44279</v>
      </c>
      <c r="D325" s="130" t="s">
        <v>592</v>
      </c>
      <c r="E325" s="131"/>
      <c r="F325" s="187">
        <v>490</v>
      </c>
      <c r="G325" s="186">
        <v>98</v>
      </c>
    </row>
    <row r="326" spans="1:7" s="194" customFormat="1" ht="12.75">
      <c r="A326" s="127"/>
      <c r="B326" s="138" t="s">
        <v>258</v>
      </c>
      <c r="C326" s="183">
        <v>44279</v>
      </c>
      <c r="D326" s="130" t="s">
        <v>592</v>
      </c>
      <c r="E326" s="131"/>
      <c r="F326" s="187">
        <v>490</v>
      </c>
      <c r="G326" s="186">
        <v>98</v>
      </c>
    </row>
    <row r="327" spans="1:7" s="194" customFormat="1" ht="12.75">
      <c r="A327" s="127"/>
      <c r="B327" s="138" t="s">
        <v>259</v>
      </c>
      <c r="C327" s="183">
        <v>44279</v>
      </c>
      <c r="D327" s="130" t="s">
        <v>592</v>
      </c>
      <c r="E327" s="131"/>
      <c r="F327" s="187">
        <v>490</v>
      </c>
      <c r="G327" s="186">
        <v>98</v>
      </c>
    </row>
    <row r="328" spans="1:7" s="194" customFormat="1" ht="12.75">
      <c r="A328" s="127"/>
      <c r="B328" s="138" t="s">
        <v>260</v>
      </c>
      <c r="C328" s="183">
        <v>44279</v>
      </c>
      <c r="D328" s="130" t="s">
        <v>592</v>
      </c>
      <c r="E328" s="131"/>
      <c r="F328" s="187">
        <v>490</v>
      </c>
      <c r="G328" s="186">
        <v>98</v>
      </c>
    </row>
    <row r="329" spans="1:7" s="194" customFormat="1" ht="12.75">
      <c r="A329" s="127"/>
      <c r="B329" s="138" t="s">
        <v>261</v>
      </c>
      <c r="C329" s="183">
        <v>44279</v>
      </c>
      <c r="D329" s="130" t="s">
        <v>592</v>
      </c>
      <c r="E329" s="131"/>
      <c r="F329" s="187">
        <v>490</v>
      </c>
      <c r="G329" s="186">
        <v>98</v>
      </c>
    </row>
    <row r="330" spans="1:7" s="194" customFormat="1" ht="12.75">
      <c r="A330" s="127"/>
      <c r="B330" s="138" t="s">
        <v>262</v>
      </c>
      <c r="C330" s="183">
        <v>44279</v>
      </c>
      <c r="D330" s="130" t="s">
        <v>592</v>
      </c>
      <c r="E330" s="131"/>
      <c r="F330" s="187">
        <v>490</v>
      </c>
      <c r="G330" s="186">
        <v>98</v>
      </c>
    </row>
    <row r="331" spans="1:7" s="194" customFormat="1" ht="12.75">
      <c r="A331" s="127"/>
      <c r="B331" s="138" t="s">
        <v>263</v>
      </c>
      <c r="C331" s="183">
        <v>44279</v>
      </c>
      <c r="D331" s="130" t="s">
        <v>592</v>
      </c>
      <c r="E331" s="131"/>
      <c r="F331" s="187">
        <v>490</v>
      </c>
      <c r="G331" s="186">
        <v>98</v>
      </c>
    </row>
    <row r="332" spans="1:7" s="194" customFormat="1" ht="12.75">
      <c r="A332" s="127"/>
      <c r="B332" s="138" t="s">
        <v>264</v>
      </c>
      <c r="C332" s="183">
        <v>44279</v>
      </c>
      <c r="D332" s="130" t="s">
        <v>592</v>
      </c>
      <c r="E332" s="131"/>
      <c r="F332" s="187">
        <v>490</v>
      </c>
      <c r="G332" s="186">
        <v>98</v>
      </c>
    </row>
    <row r="333" spans="1:7" ht="12.75">
      <c r="A333" s="127"/>
      <c r="B333" s="132"/>
      <c r="C333" s="129"/>
      <c r="D333" s="130"/>
      <c r="E333" s="131"/>
      <c r="F333" s="187"/>
      <c r="G333" s="188"/>
    </row>
    <row r="334" spans="1:7" ht="12.75">
      <c r="A334" s="127"/>
      <c r="B334" s="135" t="s">
        <v>265</v>
      </c>
      <c r="C334" s="183"/>
      <c r="D334" s="130"/>
      <c r="E334" s="131"/>
      <c r="F334" s="187"/>
      <c r="G334" s="186"/>
    </row>
    <row r="335" spans="1:7" s="194" customFormat="1" ht="12.75">
      <c r="A335" s="127"/>
      <c r="B335" s="138" t="s">
        <v>266</v>
      </c>
      <c r="C335" s="183">
        <v>44279</v>
      </c>
      <c r="D335" s="130" t="s">
        <v>592</v>
      </c>
      <c r="E335" s="131"/>
      <c r="F335" s="187">
        <v>370</v>
      </c>
      <c r="G335" s="186">
        <v>74</v>
      </c>
    </row>
    <row r="336" spans="1:7" s="194" customFormat="1" ht="12.75">
      <c r="A336" s="127"/>
      <c r="B336" s="138" t="s">
        <v>267</v>
      </c>
      <c r="C336" s="183">
        <v>44279</v>
      </c>
      <c r="D336" s="130" t="s">
        <v>592</v>
      </c>
      <c r="E336" s="131"/>
      <c r="F336" s="187">
        <v>370</v>
      </c>
      <c r="G336" s="186">
        <v>74</v>
      </c>
    </row>
    <row r="337" spans="1:7" s="194" customFormat="1" ht="12.75">
      <c r="A337" s="127"/>
      <c r="B337" s="138" t="s">
        <v>268</v>
      </c>
      <c r="C337" s="183">
        <v>44279</v>
      </c>
      <c r="D337" s="130" t="s">
        <v>592</v>
      </c>
      <c r="E337" s="131"/>
      <c r="F337" s="187">
        <v>370</v>
      </c>
      <c r="G337" s="186">
        <v>74</v>
      </c>
    </row>
    <row r="338" spans="1:7" s="194" customFormat="1" ht="12.75">
      <c r="A338" s="127"/>
      <c r="B338" s="138" t="s">
        <v>269</v>
      </c>
      <c r="C338" s="183">
        <v>44279</v>
      </c>
      <c r="D338" s="130" t="s">
        <v>592</v>
      </c>
      <c r="E338" s="131"/>
      <c r="F338" s="187">
        <v>370</v>
      </c>
      <c r="G338" s="186">
        <v>74</v>
      </c>
    </row>
    <row r="339" spans="1:7" s="194" customFormat="1" ht="12.75">
      <c r="A339" s="127"/>
      <c r="B339" s="138" t="s">
        <v>270</v>
      </c>
      <c r="C339" s="183">
        <v>44279</v>
      </c>
      <c r="D339" s="130" t="s">
        <v>592</v>
      </c>
      <c r="E339" s="131"/>
      <c r="F339" s="187">
        <v>370</v>
      </c>
      <c r="G339" s="186">
        <v>74</v>
      </c>
    </row>
    <row r="340" spans="1:7" s="194" customFormat="1" ht="12.75">
      <c r="A340" s="127"/>
      <c r="B340" s="138" t="s">
        <v>271</v>
      </c>
      <c r="C340" s="183">
        <v>44279</v>
      </c>
      <c r="D340" s="130" t="s">
        <v>592</v>
      </c>
      <c r="E340" s="131"/>
      <c r="F340" s="187">
        <v>370</v>
      </c>
      <c r="G340" s="186">
        <v>74</v>
      </c>
    </row>
    <row r="341" spans="1:7" s="194" customFormat="1" ht="12.75">
      <c r="A341" s="127"/>
      <c r="B341" s="138" t="s">
        <v>272</v>
      </c>
      <c r="C341" s="183">
        <v>44279</v>
      </c>
      <c r="D341" s="130" t="s">
        <v>592</v>
      </c>
      <c r="E341" s="131"/>
      <c r="F341" s="187">
        <v>370</v>
      </c>
      <c r="G341" s="186">
        <v>74</v>
      </c>
    </row>
    <row r="342" spans="1:7" s="194" customFormat="1" ht="12.75">
      <c r="A342" s="127"/>
      <c r="B342" s="138" t="s">
        <v>273</v>
      </c>
      <c r="C342" s="183">
        <v>44279</v>
      </c>
      <c r="D342" s="130" t="s">
        <v>592</v>
      </c>
      <c r="E342" s="131"/>
      <c r="F342" s="187">
        <v>370</v>
      </c>
      <c r="G342" s="186">
        <v>74</v>
      </c>
    </row>
    <row r="343" spans="1:7" s="194" customFormat="1" ht="12.75">
      <c r="A343" s="127"/>
      <c r="B343" s="138" t="s">
        <v>274</v>
      </c>
      <c r="C343" s="183">
        <v>44279</v>
      </c>
      <c r="D343" s="130" t="s">
        <v>592</v>
      </c>
      <c r="E343" s="131"/>
      <c r="F343" s="187">
        <v>370</v>
      </c>
      <c r="G343" s="186">
        <v>74</v>
      </c>
    </row>
    <row r="344" spans="1:7" s="194" customFormat="1" ht="12.75">
      <c r="A344" s="127"/>
      <c r="B344" s="138" t="s">
        <v>275</v>
      </c>
      <c r="C344" s="183">
        <v>44279</v>
      </c>
      <c r="D344" s="130" t="s">
        <v>592</v>
      </c>
      <c r="E344" s="131"/>
      <c r="F344" s="187">
        <v>370</v>
      </c>
      <c r="G344" s="186">
        <v>74</v>
      </c>
    </row>
    <row r="345" spans="1:7" s="194" customFormat="1" ht="12.75">
      <c r="A345" s="127"/>
      <c r="B345" s="138" t="s">
        <v>276</v>
      </c>
      <c r="C345" s="183">
        <v>44279</v>
      </c>
      <c r="D345" s="130" t="s">
        <v>592</v>
      </c>
      <c r="E345" s="131"/>
      <c r="F345" s="187">
        <v>370</v>
      </c>
      <c r="G345" s="186">
        <v>74</v>
      </c>
    </row>
    <row r="346" spans="1:7" s="194" customFormat="1" ht="12.75">
      <c r="A346" s="127"/>
      <c r="B346" s="138" t="s">
        <v>277</v>
      </c>
      <c r="C346" s="183">
        <v>44279</v>
      </c>
      <c r="D346" s="130" t="s">
        <v>592</v>
      </c>
      <c r="E346" s="131"/>
      <c r="F346" s="187">
        <v>370</v>
      </c>
      <c r="G346" s="186">
        <v>74</v>
      </c>
    </row>
    <row r="347" spans="1:7" s="194" customFormat="1" ht="12.75">
      <c r="A347" s="127"/>
      <c r="B347" s="138" t="s">
        <v>278</v>
      </c>
      <c r="C347" s="183">
        <v>44279</v>
      </c>
      <c r="D347" s="130" t="s">
        <v>592</v>
      </c>
      <c r="E347" s="131"/>
      <c r="F347" s="187">
        <v>370</v>
      </c>
      <c r="G347" s="186">
        <v>74</v>
      </c>
    </row>
    <row r="348" spans="1:7" s="194" customFormat="1" ht="12.75">
      <c r="A348" s="127"/>
      <c r="B348" s="138" t="s">
        <v>279</v>
      </c>
      <c r="C348" s="183">
        <v>44279</v>
      </c>
      <c r="D348" s="130" t="s">
        <v>592</v>
      </c>
      <c r="E348" s="131"/>
      <c r="F348" s="187">
        <v>370</v>
      </c>
      <c r="G348" s="186">
        <v>74</v>
      </c>
    </row>
    <row r="349" spans="1:7" s="194" customFormat="1" ht="12.75">
      <c r="A349" s="127"/>
      <c r="B349" s="138" t="s">
        <v>280</v>
      </c>
      <c r="C349" s="183">
        <v>44279</v>
      </c>
      <c r="D349" s="130" t="s">
        <v>592</v>
      </c>
      <c r="E349" s="131"/>
      <c r="F349" s="187">
        <v>370</v>
      </c>
      <c r="G349" s="186">
        <v>74</v>
      </c>
    </row>
    <row r="350" spans="1:7" s="194" customFormat="1" ht="12.75">
      <c r="A350" s="127"/>
      <c r="B350" s="138" t="s">
        <v>281</v>
      </c>
      <c r="C350" s="183">
        <v>44279</v>
      </c>
      <c r="D350" s="130" t="s">
        <v>592</v>
      </c>
      <c r="E350" s="131"/>
      <c r="F350" s="187">
        <v>370</v>
      </c>
      <c r="G350" s="186">
        <v>74</v>
      </c>
    </row>
    <row r="351" spans="1:7" s="194" customFormat="1" ht="12.75">
      <c r="A351" s="127"/>
      <c r="B351" s="138" t="s">
        <v>282</v>
      </c>
      <c r="C351" s="183">
        <v>44279</v>
      </c>
      <c r="D351" s="130" t="s">
        <v>592</v>
      </c>
      <c r="E351" s="131"/>
      <c r="F351" s="187">
        <v>490</v>
      </c>
      <c r="G351" s="186">
        <v>98</v>
      </c>
    </row>
    <row r="352" spans="1:7" s="194" customFormat="1" ht="12.75">
      <c r="A352" s="127"/>
      <c r="B352" s="138" t="s">
        <v>283</v>
      </c>
      <c r="C352" s="183">
        <v>44279</v>
      </c>
      <c r="D352" s="130" t="s">
        <v>592</v>
      </c>
      <c r="E352" s="131"/>
      <c r="F352" s="187">
        <v>490</v>
      </c>
      <c r="G352" s="186">
        <v>98</v>
      </c>
    </row>
    <row r="353" spans="1:7" s="194" customFormat="1" ht="12.75">
      <c r="A353" s="127"/>
      <c r="B353" s="138" t="s">
        <v>284</v>
      </c>
      <c r="C353" s="183">
        <v>44279</v>
      </c>
      <c r="D353" s="130" t="s">
        <v>592</v>
      </c>
      <c r="E353" s="131"/>
      <c r="F353" s="187">
        <v>490</v>
      </c>
      <c r="G353" s="186">
        <v>98</v>
      </c>
    </row>
    <row r="354" spans="1:7" s="194" customFormat="1" ht="12.75">
      <c r="A354" s="127"/>
      <c r="B354" s="138" t="s">
        <v>285</v>
      </c>
      <c r="C354" s="183">
        <v>44279</v>
      </c>
      <c r="D354" s="130" t="s">
        <v>592</v>
      </c>
      <c r="E354" s="131"/>
      <c r="F354" s="187">
        <v>490</v>
      </c>
      <c r="G354" s="186">
        <v>98</v>
      </c>
    </row>
    <row r="355" spans="1:7" s="194" customFormat="1" ht="12.75">
      <c r="A355" s="127"/>
      <c r="B355" s="138" t="s">
        <v>286</v>
      </c>
      <c r="C355" s="183">
        <v>44279</v>
      </c>
      <c r="D355" s="130" t="s">
        <v>592</v>
      </c>
      <c r="E355" s="131"/>
      <c r="F355" s="187">
        <v>490</v>
      </c>
      <c r="G355" s="186">
        <v>98</v>
      </c>
    </row>
    <row r="356" spans="1:7" s="194" customFormat="1" ht="12.75">
      <c r="A356" s="127"/>
      <c r="B356" s="138" t="s">
        <v>287</v>
      </c>
      <c r="C356" s="183">
        <v>44279</v>
      </c>
      <c r="D356" s="130" t="s">
        <v>592</v>
      </c>
      <c r="E356" s="131"/>
      <c r="F356" s="187">
        <v>490</v>
      </c>
      <c r="G356" s="186">
        <v>98</v>
      </c>
    </row>
    <row r="357" spans="1:7" s="194" customFormat="1" ht="12.75">
      <c r="A357" s="127"/>
      <c r="B357" s="138" t="s">
        <v>288</v>
      </c>
      <c r="C357" s="183">
        <v>44279</v>
      </c>
      <c r="D357" s="130" t="s">
        <v>592</v>
      </c>
      <c r="E357" s="131"/>
      <c r="F357" s="187">
        <v>490</v>
      </c>
      <c r="G357" s="186">
        <v>98</v>
      </c>
    </row>
    <row r="358" spans="1:7" s="194" customFormat="1" ht="12.75">
      <c r="A358" s="127"/>
      <c r="B358" s="138" t="s">
        <v>289</v>
      </c>
      <c r="C358" s="183">
        <v>44279</v>
      </c>
      <c r="D358" s="130" t="s">
        <v>592</v>
      </c>
      <c r="E358" s="131"/>
      <c r="F358" s="187">
        <v>490</v>
      </c>
      <c r="G358" s="186">
        <v>98</v>
      </c>
    </row>
    <row r="359" spans="1:7" s="194" customFormat="1" ht="12.75">
      <c r="A359" s="127"/>
      <c r="B359" s="138" t="s">
        <v>290</v>
      </c>
      <c r="C359" s="183">
        <v>44279</v>
      </c>
      <c r="D359" s="130" t="s">
        <v>592</v>
      </c>
      <c r="E359" s="131"/>
      <c r="F359" s="187">
        <v>490</v>
      </c>
      <c r="G359" s="186">
        <v>98</v>
      </c>
    </row>
    <row r="360" spans="1:7" s="194" customFormat="1" ht="12.75">
      <c r="A360" s="127"/>
      <c r="B360" s="138" t="s">
        <v>291</v>
      </c>
      <c r="C360" s="183">
        <v>44279</v>
      </c>
      <c r="D360" s="130" t="s">
        <v>592</v>
      </c>
      <c r="E360" s="131"/>
      <c r="F360" s="187">
        <v>490</v>
      </c>
      <c r="G360" s="186">
        <v>98</v>
      </c>
    </row>
    <row r="361" spans="1:7" s="194" customFormat="1" ht="12.75">
      <c r="A361" s="127"/>
      <c r="B361" s="138" t="s">
        <v>292</v>
      </c>
      <c r="C361" s="183">
        <v>44279</v>
      </c>
      <c r="D361" s="130" t="s">
        <v>592</v>
      </c>
      <c r="E361" s="131"/>
      <c r="F361" s="187">
        <v>490</v>
      </c>
      <c r="G361" s="186">
        <v>98</v>
      </c>
    </row>
    <row r="362" spans="1:7" s="194" customFormat="1" ht="12.75">
      <c r="A362" s="127"/>
      <c r="B362" s="138" t="s">
        <v>293</v>
      </c>
      <c r="C362" s="183">
        <v>44279</v>
      </c>
      <c r="D362" s="130" t="s">
        <v>592</v>
      </c>
      <c r="E362" s="131"/>
      <c r="F362" s="187">
        <v>490</v>
      </c>
      <c r="G362" s="186">
        <v>98</v>
      </c>
    </row>
    <row r="363" spans="1:7" s="194" customFormat="1" ht="12.75">
      <c r="A363" s="127"/>
      <c r="B363" s="138" t="s">
        <v>294</v>
      </c>
      <c r="C363" s="183">
        <v>44279</v>
      </c>
      <c r="D363" s="130" t="s">
        <v>592</v>
      </c>
      <c r="E363" s="131"/>
      <c r="F363" s="187">
        <v>490</v>
      </c>
      <c r="G363" s="186">
        <v>98</v>
      </c>
    </row>
    <row r="364" spans="1:7" s="194" customFormat="1" ht="12.75">
      <c r="A364" s="127"/>
      <c r="B364" s="138" t="s">
        <v>295</v>
      </c>
      <c r="C364" s="183">
        <v>44279</v>
      </c>
      <c r="D364" s="130" t="s">
        <v>592</v>
      </c>
      <c r="E364" s="131"/>
      <c r="F364" s="187">
        <v>490</v>
      </c>
      <c r="G364" s="186">
        <v>98</v>
      </c>
    </row>
    <row r="365" spans="1:7" s="194" customFormat="1" ht="12.75">
      <c r="A365" s="127"/>
      <c r="B365" s="138" t="s">
        <v>296</v>
      </c>
      <c r="C365" s="183">
        <v>44279</v>
      </c>
      <c r="D365" s="130" t="s">
        <v>592</v>
      </c>
      <c r="E365" s="131"/>
      <c r="F365" s="187">
        <v>490</v>
      </c>
      <c r="G365" s="186">
        <v>98</v>
      </c>
    </row>
    <row r="366" spans="1:7" s="194" customFormat="1" ht="12.75">
      <c r="A366" s="127"/>
      <c r="B366" s="138" t="s">
        <v>297</v>
      </c>
      <c r="C366" s="183">
        <v>44279</v>
      </c>
      <c r="D366" s="130" t="s">
        <v>592</v>
      </c>
      <c r="E366" s="131"/>
      <c r="F366" s="187">
        <v>490</v>
      </c>
      <c r="G366" s="186">
        <v>98</v>
      </c>
    </row>
    <row r="367" spans="1:7" s="194" customFormat="1" ht="12.75">
      <c r="A367" s="127"/>
      <c r="B367" s="138" t="s">
        <v>298</v>
      </c>
      <c r="C367" s="183">
        <v>44279</v>
      </c>
      <c r="D367" s="130" t="s">
        <v>592</v>
      </c>
      <c r="E367" s="131"/>
      <c r="F367" s="187">
        <v>490</v>
      </c>
      <c r="G367" s="186">
        <v>98</v>
      </c>
    </row>
    <row r="368" spans="1:7" s="194" customFormat="1" ht="12.75">
      <c r="A368" s="127"/>
      <c r="B368" s="138" t="s">
        <v>299</v>
      </c>
      <c r="C368" s="183">
        <v>44279</v>
      </c>
      <c r="D368" s="130" t="s">
        <v>592</v>
      </c>
      <c r="E368" s="131"/>
      <c r="F368" s="187">
        <v>490</v>
      </c>
      <c r="G368" s="186">
        <v>98</v>
      </c>
    </row>
    <row r="369" spans="1:7" s="194" customFormat="1" ht="12.75">
      <c r="A369" s="127"/>
      <c r="B369" s="138" t="s">
        <v>300</v>
      </c>
      <c r="C369" s="183">
        <v>44279</v>
      </c>
      <c r="D369" s="130" t="s">
        <v>592</v>
      </c>
      <c r="E369" s="131"/>
      <c r="F369" s="187">
        <v>490</v>
      </c>
      <c r="G369" s="186">
        <v>98</v>
      </c>
    </row>
    <row r="370" spans="1:7" s="194" customFormat="1" ht="12.75">
      <c r="A370" s="127"/>
      <c r="B370" s="138" t="s">
        <v>301</v>
      </c>
      <c r="C370" s="183">
        <v>44279</v>
      </c>
      <c r="D370" s="130" t="s">
        <v>592</v>
      </c>
      <c r="E370" s="131"/>
      <c r="F370" s="187">
        <v>490</v>
      </c>
      <c r="G370" s="186">
        <v>98</v>
      </c>
    </row>
    <row r="371" spans="1:7" s="194" customFormat="1" ht="12.75">
      <c r="A371" s="127"/>
      <c r="B371" s="138" t="s">
        <v>302</v>
      </c>
      <c r="C371" s="183">
        <v>44279</v>
      </c>
      <c r="D371" s="130" t="s">
        <v>592</v>
      </c>
      <c r="E371" s="131"/>
      <c r="F371" s="187">
        <v>490</v>
      </c>
      <c r="G371" s="186">
        <v>98</v>
      </c>
    </row>
    <row r="372" spans="1:7" s="194" customFormat="1" ht="12.75">
      <c r="A372" s="127"/>
      <c r="B372" s="138" t="s">
        <v>303</v>
      </c>
      <c r="C372" s="183">
        <v>44279</v>
      </c>
      <c r="D372" s="130" t="s">
        <v>592</v>
      </c>
      <c r="E372" s="131"/>
      <c r="F372" s="187">
        <v>490</v>
      </c>
      <c r="G372" s="186">
        <v>98</v>
      </c>
    </row>
    <row r="373" spans="1:7" s="194" customFormat="1" ht="12.75">
      <c r="A373" s="127"/>
      <c r="B373" s="138" t="s">
        <v>304</v>
      </c>
      <c r="C373" s="183">
        <v>44279</v>
      </c>
      <c r="D373" s="130" t="s">
        <v>592</v>
      </c>
      <c r="E373" s="131"/>
      <c r="F373" s="187">
        <v>490</v>
      </c>
      <c r="G373" s="186">
        <v>98</v>
      </c>
    </row>
    <row r="374" spans="1:7" s="194" customFormat="1" ht="12.75">
      <c r="A374" s="127"/>
      <c r="B374" s="138" t="s">
        <v>305</v>
      </c>
      <c r="C374" s="183">
        <v>44279</v>
      </c>
      <c r="D374" s="130" t="s">
        <v>592</v>
      </c>
      <c r="E374" s="131"/>
      <c r="F374" s="187">
        <v>490</v>
      </c>
      <c r="G374" s="186">
        <v>98</v>
      </c>
    </row>
    <row r="375" spans="1:7" s="194" customFormat="1" ht="12.75">
      <c r="A375" s="127"/>
      <c r="B375" s="138" t="s">
        <v>306</v>
      </c>
      <c r="C375" s="183">
        <v>44279</v>
      </c>
      <c r="D375" s="130" t="s">
        <v>592</v>
      </c>
      <c r="E375" s="131"/>
      <c r="F375" s="187">
        <v>490</v>
      </c>
      <c r="G375" s="186">
        <v>98</v>
      </c>
    </row>
    <row r="376" spans="1:7" s="194" customFormat="1" ht="12.75">
      <c r="A376" s="127"/>
      <c r="B376" s="138" t="s">
        <v>307</v>
      </c>
      <c r="C376" s="183">
        <v>44279</v>
      </c>
      <c r="D376" s="130" t="s">
        <v>592</v>
      </c>
      <c r="E376" s="131"/>
      <c r="F376" s="187">
        <v>490</v>
      </c>
      <c r="G376" s="186">
        <v>98</v>
      </c>
    </row>
    <row r="377" spans="1:7" s="194" customFormat="1" ht="12.75">
      <c r="A377" s="127"/>
      <c r="B377" s="138" t="s">
        <v>308</v>
      </c>
      <c r="C377" s="183">
        <v>44279</v>
      </c>
      <c r="D377" s="130" t="s">
        <v>592</v>
      </c>
      <c r="E377" s="131"/>
      <c r="F377" s="187">
        <v>490</v>
      </c>
      <c r="G377" s="186">
        <v>98</v>
      </c>
    </row>
    <row r="378" spans="1:7" s="194" customFormat="1" ht="12.75">
      <c r="A378" s="127"/>
      <c r="B378" s="138" t="s">
        <v>309</v>
      </c>
      <c r="C378" s="183">
        <v>44279</v>
      </c>
      <c r="D378" s="130" t="s">
        <v>592</v>
      </c>
      <c r="E378" s="131"/>
      <c r="F378" s="187">
        <v>490</v>
      </c>
      <c r="G378" s="186">
        <v>98</v>
      </c>
    </row>
    <row r="379" spans="1:7" s="194" customFormat="1" ht="12.75">
      <c r="A379" s="127"/>
      <c r="B379" s="138" t="s">
        <v>310</v>
      </c>
      <c r="C379" s="183">
        <v>44279</v>
      </c>
      <c r="D379" s="130" t="s">
        <v>592</v>
      </c>
      <c r="E379" s="131"/>
      <c r="F379" s="187">
        <v>490</v>
      </c>
      <c r="G379" s="186">
        <v>98</v>
      </c>
    </row>
    <row r="380" spans="1:7" s="194" customFormat="1" ht="12.75">
      <c r="A380" s="127"/>
      <c r="B380" s="138" t="s">
        <v>311</v>
      </c>
      <c r="C380" s="183">
        <v>44279</v>
      </c>
      <c r="D380" s="130" t="s">
        <v>592</v>
      </c>
      <c r="E380" s="131"/>
      <c r="F380" s="187">
        <v>490</v>
      </c>
      <c r="G380" s="186">
        <v>98</v>
      </c>
    </row>
    <row r="381" spans="1:7" s="194" customFormat="1" ht="12.75">
      <c r="A381" s="127"/>
      <c r="B381" s="138" t="s">
        <v>312</v>
      </c>
      <c r="C381" s="183">
        <v>44279</v>
      </c>
      <c r="D381" s="130" t="s">
        <v>592</v>
      </c>
      <c r="E381" s="131"/>
      <c r="F381" s="187">
        <v>490</v>
      </c>
      <c r="G381" s="186">
        <v>98</v>
      </c>
    </row>
    <row r="382" spans="1:7" s="194" customFormat="1" ht="12.75">
      <c r="A382" s="127"/>
      <c r="B382" s="138" t="s">
        <v>313</v>
      </c>
      <c r="C382" s="183">
        <v>44279</v>
      </c>
      <c r="D382" s="130" t="s">
        <v>592</v>
      </c>
      <c r="E382" s="131"/>
      <c r="F382" s="187">
        <v>490</v>
      </c>
      <c r="G382" s="186">
        <v>98</v>
      </c>
    </row>
    <row r="383" spans="1:7" s="194" customFormat="1" ht="12.75">
      <c r="A383" s="127"/>
      <c r="B383" s="138" t="s">
        <v>314</v>
      </c>
      <c r="C383" s="183">
        <v>44279</v>
      </c>
      <c r="D383" s="130" t="s">
        <v>592</v>
      </c>
      <c r="E383" s="131"/>
      <c r="F383" s="187">
        <v>490</v>
      </c>
      <c r="G383" s="186">
        <v>98</v>
      </c>
    </row>
    <row r="384" spans="1:7" s="194" customFormat="1" ht="12.75">
      <c r="A384" s="127"/>
      <c r="B384" s="138" t="s">
        <v>315</v>
      </c>
      <c r="C384" s="183">
        <v>44279</v>
      </c>
      <c r="D384" s="130" t="s">
        <v>592</v>
      </c>
      <c r="E384" s="131"/>
      <c r="F384" s="187">
        <v>490</v>
      </c>
      <c r="G384" s="186">
        <v>98</v>
      </c>
    </row>
    <row r="385" spans="1:7" s="194" customFormat="1" ht="12.75">
      <c r="A385" s="127"/>
      <c r="B385" s="138" t="s">
        <v>316</v>
      </c>
      <c r="C385" s="183">
        <v>44279</v>
      </c>
      <c r="D385" s="130" t="s">
        <v>592</v>
      </c>
      <c r="E385" s="131"/>
      <c r="F385" s="187">
        <v>490</v>
      </c>
      <c r="G385" s="186">
        <v>98</v>
      </c>
    </row>
    <row r="386" spans="1:7" s="194" customFormat="1" ht="12.75">
      <c r="A386" s="127"/>
      <c r="B386" s="138" t="s">
        <v>317</v>
      </c>
      <c r="C386" s="183">
        <v>44279</v>
      </c>
      <c r="D386" s="130" t="s">
        <v>592</v>
      </c>
      <c r="E386" s="131"/>
      <c r="F386" s="187">
        <v>490</v>
      </c>
      <c r="G386" s="186">
        <v>98</v>
      </c>
    </row>
    <row r="387" spans="1:7" s="194" customFormat="1" ht="12.75">
      <c r="A387" s="127"/>
      <c r="B387" s="138" t="s">
        <v>318</v>
      </c>
      <c r="C387" s="183">
        <v>44279</v>
      </c>
      <c r="D387" s="130" t="s">
        <v>592</v>
      </c>
      <c r="E387" s="131"/>
      <c r="F387" s="187">
        <v>490</v>
      </c>
      <c r="G387" s="186">
        <v>98</v>
      </c>
    </row>
    <row r="388" spans="1:7" s="194" customFormat="1" ht="12.75">
      <c r="A388" s="127"/>
      <c r="B388" s="138" t="s">
        <v>319</v>
      </c>
      <c r="C388" s="183">
        <v>44279</v>
      </c>
      <c r="D388" s="130" t="s">
        <v>592</v>
      </c>
      <c r="E388" s="131"/>
      <c r="F388" s="187">
        <v>490</v>
      </c>
      <c r="G388" s="186">
        <v>98</v>
      </c>
    </row>
    <row r="389" spans="1:7" s="194" customFormat="1" ht="12.75">
      <c r="A389" s="127"/>
      <c r="B389" s="138" t="s">
        <v>320</v>
      </c>
      <c r="C389" s="183">
        <v>44279</v>
      </c>
      <c r="D389" s="130" t="s">
        <v>592</v>
      </c>
      <c r="E389" s="131"/>
      <c r="F389" s="187">
        <v>490</v>
      </c>
      <c r="G389" s="186">
        <v>98</v>
      </c>
    </row>
    <row r="390" spans="1:7" s="194" customFormat="1" ht="12.75">
      <c r="A390" s="127"/>
      <c r="B390" s="138" t="s">
        <v>321</v>
      </c>
      <c r="C390" s="183">
        <v>44279</v>
      </c>
      <c r="D390" s="130" t="s">
        <v>592</v>
      </c>
      <c r="E390" s="131"/>
      <c r="F390" s="187">
        <v>490</v>
      </c>
      <c r="G390" s="186">
        <v>98</v>
      </c>
    </row>
    <row r="391" spans="1:7" s="194" customFormat="1" ht="12.75">
      <c r="A391" s="127"/>
      <c r="B391" s="138" t="s">
        <v>322</v>
      </c>
      <c r="C391" s="183">
        <v>44279</v>
      </c>
      <c r="D391" s="130" t="s">
        <v>592</v>
      </c>
      <c r="E391" s="131"/>
      <c r="F391" s="187">
        <v>490</v>
      </c>
      <c r="G391" s="186">
        <v>98</v>
      </c>
    </row>
    <row r="392" spans="1:7" s="194" customFormat="1" ht="12.75">
      <c r="A392" s="127"/>
      <c r="B392" s="138" t="s">
        <v>323</v>
      </c>
      <c r="C392" s="183">
        <v>44279</v>
      </c>
      <c r="D392" s="130" t="s">
        <v>592</v>
      </c>
      <c r="E392" s="131"/>
      <c r="F392" s="187">
        <v>490</v>
      </c>
      <c r="G392" s="186">
        <v>98</v>
      </c>
    </row>
    <row r="393" spans="1:7" s="194" customFormat="1" ht="12.75">
      <c r="A393" s="127"/>
      <c r="B393" s="138" t="s">
        <v>324</v>
      </c>
      <c r="C393" s="183">
        <v>44279</v>
      </c>
      <c r="D393" s="130" t="s">
        <v>592</v>
      </c>
      <c r="E393" s="131"/>
      <c r="F393" s="187">
        <v>490</v>
      </c>
      <c r="G393" s="186">
        <v>98</v>
      </c>
    </row>
    <row r="394" spans="1:7" s="194" customFormat="1" ht="12.75">
      <c r="A394" s="127"/>
      <c r="B394" s="138" t="s">
        <v>325</v>
      </c>
      <c r="C394" s="183">
        <v>44279</v>
      </c>
      <c r="D394" s="130" t="s">
        <v>592</v>
      </c>
      <c r="E394" s="131"/>
      <c r="F394" s="187">
        <v>490</v>
      </c>
      <c r="G394" s="186">
        <v>98</v>
      </c>
    </row>
    <row r="395" spans="1:7" s="194" customFormat="1" ht="12.75">
      <c r="A395" s="127"/>
      <c r="B395" s="138" t="s">
        <v>326</v>
      </c>
      <c r="C395" s="183">
        <v>44279</v>
      </c>
      <c r="D395" s="130" t="s">
        <v>592</v>
      </c>
      <c r="E395" s="131"/>
      <c r="F395" s="187">
        <v>490</v>
      </c>
      <c r="G395" s="186">
        <v>98</v>
      </c>
    </row>
    <row r="396" spans="1:7" s="194" customFormat="1" ht="12.75">
      <c r="A396" s="127"/>
      <c r="B396" s="138" t="s">
        <v>327</v>
      </c>
      <c r="C396" s="183">
        <v>44279</v>
      </c>
      <c r="D396" s="130" t="s">
        <v>592</v>
      </c>
      <c r="E396" s="131"/>
      <c r="F396" s="187">
        <v>490</v>
      </c>
      <c r="G396" s="186">
        <v>98</v>
      </c>
    </row>
    <row r="397" spans="1:7" s="194" customFormat="1" ht="12.75">
      <c r="A397" s="127"/>
      <c r="B397" s="138" t="s">
        <v>328</v>
      </c>
      <c r="C397" s="183">
        <v>44279</v>
      </c>
      <c r="D397" s="130" t="s">
        <v>592</v>
      </c>
      <c r="E397" s="131"/>
      <c r="F397" s="187">
        <v>490</v>
      </c>
      <c r="G397" s="186">
        <v>98</v>
      </c>
    </row>
    <row r="398" spans="1:7" s="194" customFormat="1" ht="12.75">
      <c r="A398" s="127"/>
      <c r="B398" s="138" t="s">
        <v>329</v>
      </c>
      <c r="C398" s="183">
        <v>44279</v>
      </c>
      <c r="D398" s="130" t="s">
        <v>592</v>
      </c>
      <c r="E398" s="131"/>
      <c r="F398" s="187">
        <v>490</v>
      </c>
      <c r="G398" s="186">
        <v>98</v>
      </c>
    </row>
    <row r="399" spans="1:7" s="194" customFormat="1" ht="12.75">
      <c r="A399" s="127"/>
      <c r="B399" s="138" t="s">
        <v>330</v>
      </c>
      <c r="C399" s="183">
        <v>44279</v>
      </c>
      <c r="D399" s="130" t="s">
        <v>592</v>
      </c>
      <c r="E399" s="131"/>
      <c r="F399" s="187">
        <v>490</v>
      </c>
      <c r="G399" s="186">
        <v>98</v>
      </c>
    </row>
    <row r="400" spans="1:7" s="194" customFormat="1" ht="12.75">
      <c r="A400" s="127"/>
      <c r="B400" s="138" t="s">
        <v>331</v>
      </c>
      <c r="C400" s="183">
        <v>44279</v>
      </c>
      <c r="D400" s="130" t="s">
        <v>592</v>
      </c>
      <c r="E400" s="131"/>
      <c r="F400" s="187">
        <v>490</v>
      </c>
      <c r="G400" s="186">
        <v>98</v>
      </c>
    </row>
    <row r="401" spans="1:7" s="194" customFormat="1" ht="12.75">
      <c r="A401" s="127"/>
      <c r="B401" s="138" t="s">
        <v>332</v>
      </c>
      <c r="C401" s="183">
        <v>44279</v>
      </c>
      <c r="D401" s="130" t="s">
        <v>592</v>
      </c>
      <c r="E401" s="131"/>
      <c r="F401" s="187">
        <v>490</v>
      </c>
      <c r="G401" s="186">
        <v>98</v>
      </c>
    </row>
    <row r="402" spans="1:7" s="194" customFormat="1" ht="12.75">
      <c r="A402" s="127"/>
      <c r="B402" s="138" t="s">
        <v>333</v>
      </c>
      <c r="C402" s="183">
        <v>44279</v>
      </c>
      <c r="D402" s="130" t="s">
        <v>592</v>
      </c>
      <c r="E402" s="131"/>
      <c r="F402" s="187">
        <v>490</v>
      </c>
      <c r="G402" s="186">
        <v>98</v>
      </c>
    </row>
    <row r="403" spans="1:7" s="194" customFormat="1" ht="12.75">
      <c r="A403" s="127"/>
      <c r="B403" s="138" t="s">
        <v>334</v>
      </c>
      <c r="C403" s="183">
        <v>44279</v>
      </c>
      <c r="D403" s="130" t="s">
        <v>592</v>
      </c>
      <c r="E403" s="131"/>
      <c r="F403" s="187">
        <v>490</v>
      </c>
      <c r="G403" s="186">
        <v>98</v>
      </c>
    </row>
    <row r="404" spans="1:7" s="194" customFormat="1" ht="12.75">
      <c r="A404" s="127"/>
      <c r="B404" s="138" t="s">
        <v>335</v>
      </c>
      <c r="C404" s="183">
        <v>44279</v>
      </c>
      <c r="D404" s="130" t="s">
        <v>592</v>
      </c>
      <c r="E404" s="131"/>
      <c r="F404" s="187">
        <v>490</v>
      </c>
      <c r="G404" s="186">
        <v>98</v>
      </c>
    </row>
    <row r="405" spans="1:7" s="194" customFormat="1" ht="12.75">
      <c r="A405" s="127"/>
      <c r="B405" s="138" t="s">
        <v>336</v>
      </c>
      <c r="C405" s="183">
        <v>44279</v>
      </c>
      <c r="D405" s="130" t="s">
        <v>592</v>
      </c>
      <c r="E405" s="131"/>
      <c r="F405" s="187">
        <v>490</v>
      </c>
      <c r="G405" s="186">
        <v>98</v>
      </c>
    </row>
    <row r="406" spans="1:7" s="194" customFormat="1" ht="12.75">
      <c r="A406" s="127"/>
      <c r="B406" s="138" t="s">
        <v>337</v>
      </c>
      <c r="C406" s="183">
        <v>44279</v>
      </c>
      <c r="D406" s="130" t="s">
        <v>592</v>
      </c>
      <c r="E406" s="131"/>
      <c r="F406" s="187">
        <v>490</v>
      </c>
      <c r="G406" s="186">
        <v>98</v>
      </c>
    </row>
    <row r="407" spans="1:7" s="194" customFormat="1" ht="12.75">
      <c r="A407" s="127"/>
      <c r="B407" s="138" t="s">
        <v>338</v>
      </c>
      <c r="C407" s="183">
        <v>44279</v>
      </c>
      <c r="D407" s="130" t="s">
        <v>592</v>
      </c>
      <c r="E407" s="131"/>
      <c r="F407" s="187">
        <v>490</v>
      </c>
      <c r="G407" s="186">
        <v>98</v>
      </c>
    </row>
    <row r="408" spans="1:7" s="194" customFormat="1" ht="12.75">
      <c r="A408" s="127"/>
      <c r="B408" s="138" t="s">
        <v>339</v>
      </c>
      <c r="C408" s="183">
        <v>44279</v>
      </c>
      <c r="D408" s="130" t="s">
        <v>592</v>
      </c>
      <c r="E408" s="131"/>
      <c r="F408" s="187">
        <v>490</v>
      </c>
      <c r="G408" s="186">
        <v>98</v>
      </c>
    </row>
    <row r="409" spans="1:7" s="194" customFormat="1" ht="12.75">
      <c r="A409" s="127"/>
      <c r="B409" s="138" t="s">
        <v>340</v>
      </c>
      <c r="C409" s="183">
        <v>44279</v>
      </c>
      <c r="D409" s="130" t="s">
        <v>592</v>
      </c>
      <c r="E409" s="131"/>
      <c r="F409" s="187">
        <v>490</v>
      </c>
      <c r="G409" s="186">
        <v>98</v>
      </c>
    </row>
    <row r="410" spans="1:7" s="194" customFormat="1" ht="12.75">
      <c r="A410" s="127"/>
      <c r="B410" s="138" t="s">
        <v>341</v>
      </c>
      <c r="C410" s="183">
        <v>44279</v>
      </c>
      <c r="D410" s="130" t="s">
        <v>592</v>
      </c>
      <c r="E410" s="131"/>
      <c r="F410" s="187">
        <v>490</v>
      </c>
      <c r="G410" s="186">
        <v>98</v>
      </c>
    </row>
    <row r="411" spans="1:7" s="194" customFormat="1" ht="12.75">
      <c r="A411" s="127"/>
      <c r="B411" s="138" t="s">
        <v>342</v>
      </c>
      <c r="C411" s="183">
        <v>44279</v>
      </c>
      <c r="D411" s="130" t="s">
        <v>592</v>
      </c>
      <c r="E411" s="131"/>
      <c r="F411" s="187">
        <v>490</v>
      </c>
      <c r="G411" s="186">
        <v>98</v>
      </c>
    </row>
    <row r="412" spans="1:7" s="194" customFormat="1" ht="12.75">
      <c r="A412" s="127"/>
      <c r="B412" s="138" t="s">
        <v>343</v>
      </c>
      <c r="C412" s="183">
        <v>44279</v>
      </c>
      <c r="D412" s="130" t="s">
        <v>592</v>
      </c>
      <c r="E412" s="131"/>
      <c r="F412" s="187">
        <v>490</v>
      </c>
      <c r="G412" s="186">
        <v>98</v>
      </c>
    </row>
    <row r="413" spans="1:7" s="194" customFormat="1" ht="12.75">
      <c r="A413" s="127"/>
      <c r="B413" s="138" t="s">
        <v>344</v>
      </c>
      <c r="C413" s="183">
        <v>44279</v>
      </c>
      <c r="D413" s="130" t="s">
        <v>592</v>
      </c>
      <c r="E413" s="131"/>
      <c r="F413" s="187">
        <v>490</v>
      </c>
      <c r="G413" s="186">
        <v>98</v>
      </c>
    </row>
    <row r="414" spans="1:7" s="194" customFormat="1" ht="12.75">
      <c r="A414" s="127"/>
      <c r="B414" s="138" t="s">
        <v>345</v>
      </c>
      <c r="C414" s="183">
        <v>44279</v>
      </c>
      <c r="D414" s="130" t="s">
        <v>592</v>
      </c>
      <c r="E414" s="131"/>
      <c r="F414" s="187">
        <v>490</v>
      </c>
      <c r="G414" s="186">
        <v>98</v>
      </c>
    </row>
    <row r="415" spans="1:7" ht="12.75">
      <c r="A415" s="127"/>
      <c r="B415" s="138"/>
      <c r="C415" s="183"/>
      <c r="D415" s="130"/>
      <c r="E415" s="131"/>
      <c r="F415" s="187"/>
      <c r="G415" s="186"/>
    </row>
    <row r="416" spans="1:7" ht="12.75">
      <c r="A416" s="127"/>
      <c r="B416" s="135" t="s">
        <v>346</v>
      </c>
      <c r="C416" s="183"/>
      <c r="D416" s="130"/>
      <c r="E416" s="131"/>
      <c r="F416" s="187"/>
      <c r="G416" s="186"/>
    </row>
    <row r="417" spans="1:7" s="194" customFormat="1" ht="12.75">
      <c r="A417" s="127"/>
      <c r="B417" s="138" t="s">
        <v>1029</v>
      </c>
      <c r="C417" s="183">
        <v>43971</v>
      </c>
      <c r="D417" s="130" t="s">
        <v>592</v>
      </c>
      <c r="E417" s="131"/>
      <c r="F417" s="187">
        <v>1564.4</v>
      </c>
      <c r="G417" s="186">
        <v>312.88000000000005</v>
      </c>
    </row>
    <row r="418" spans="1:7" s="194" customFormat="1" ht="12.75">
      <c r="A418" s="181" t="s">
        <v>969</v>
      </c>
      <c r="B418" s="138" t="s">
        <v>1030</v>
      </c>
      <c r="C418" s="183">
        <v>43971</v>
      </c>
      <c r="D418" s="130" t="s">
        <v>592</v>
      </c>
      <c r="E418" s="131"/>
      <c r="F418" s="187">
        <v>1564.4</v>
      </c>
      <c r="G418" s="186">
        <v>312.88000000000005</v>
      </c>
    </row>
    <row r="419" spans="1:7" s="194" customFormat="1" ht="12.75">
      <c r="A419" s="181" t="s">
        <v>971</v>
      </c>
      <c r="B419" s="138" t="s">
        <v>1031</v>
      </c>
      <c r="C419" s="183">
        <v>43971</v>
      </c>
      <c r="D419" s="130" t="s">
        <v>592</v>
      </c>
      <c r="E419" s="131"/>
      <c r="F419" s="187">
        <v>1564.4</v>
      </c>
      <c r="G419" s="186">
        <v>312.88000000000005</v>
      </c>
    </row>
    <row r="420" spans="1:7" s="194" customFormat="1" ht="12.75">
      <c r="A420" s="127"/>
      <c r="B420" s="138" t="s">
        <v>1032</v>
      </c>
      <c r="C420" s="183">
        <v>43971</v>
      </c>
      <c r="D420" s="130" t="s">
        <v>592</v>
      </c>
      <c r="E420" s="131"/>
      <c r="F420" s="187">
        <v>1564.4</v>
      </c>
      <c r="G420" s="186">
        <v>312.88000000000005</v>
      </c>
    </row>
    <row r="421" spans="1:7" s="194" customFormat="1" ht="12.75">
      <c r="A421" s="127"/>
      <c r="B421" s="138" t="s">
        <v>1033</v>
      </c>
      <c r="C421" s="183">
        <v>43971</v>
      </c>
      <c r="D421" s="130" t="s">
        <v>592</v>
      </c>
      <c r="E421" s="131"/>
      <c r="F421" s="187">
        <v>1564.4</v>
      </c>
      <c r="G421" s="186">
        <v>312.88000000000005</v>
      </c>
    </row>
    <row r="422" spans="1:7" s="194" customFormat="1" ht="12.75">
      <c r="A422" s="127"/>
      <c r="B422" s="138" t="s">
        <v>1034</v>
      </c>
      <c r="C422" s="183">
        <v>43971</v>
      </c>
      <c r="D422" s="130" t="s">
        <v>592</v>
      </c>
      <c r="E422" s="131"/>
      <c r="F422" s="187">
        <v>1564.4</v>
      </c>
      <c r="G422" s="186">
        <v>312.88000000000005</v>
      </c>
    </row>
    <row r="423" spans="1:7" s="194" customFormat="1" ht="12.75">
      <c r="A423" s="127"/>
      <c r="B423" s="138" t="s">
        <v>1035</v>
      </c>
      <c r="C423" s="183">
        <v>43971</v>
      </c>
      <c r="D423" s="130" t="s">
        <v>592</v>
      </c>
      <c r="E423" s="131"/>
      <c r="F423" s="187">
        <v>1564.4</v>
      </c>
      <c r="G423" s="186">
        <v>312.88000000000005</v>
      </c>
    </row>
    <row r="424" spans="1:7" s="194" customFormat="1" ht="12.75">
      <c r="A424" s="181" t="s">
        <v>972</v>
      </c>
      <c r="B424" s="138" t="s">
        <v>1036</v>
      </c>
      <c r="C424" s="183">
        <v>43971</v>
      </c>
      <c r="D424" s="130" t="s">
        <v>592</v>
      </c>
      <c r="E424" s="131"/>
      <c r="F424" s="187">
        <v>1564.4</v>
      </c>
      <c r="G424" s="186">
        <v>312.88000000000005</v>
      </c>
    </row>
    <row r="425" spans="1:7" s="194" customFormat="1" ht="12.75">
      <c r="A425" s="181" t="s">
        <v>973</v>
      </c>
      <c r="B425" s="138" t="s">
        <v>1037</v>
      </c>
      <c r="C425" s="183">
        <v>43971</v>
      </c>
      <c r="D425" s="130" t="s">
        <v>592</v>
      </c>
      <c r="E425" s="131"/>
      <c r="F425" s="187">
        <v>1564.4</v>
      </c>
      <c r="G425" s="186">
        <v>312.88000000000005</v>
      </c>
    </row>
    <row r="426" spans="1:7" s="194" customFormat="1" ht="12.75">
      <c r="A426" s="127"/>
      <c r="B426" s="138" t="s">
        <v>1038</v>
      </c>
      <c r="C426" s="183">
        <v>43971</v>
      </c>
      <c r="D426" s="130" t="s">
        <v>592</v>
      </c>
      <c r="E426" s="131"/>
      <c r="F426" s="187">
        <v>1262</v>
      </c>
      <c r="G426" s="186">
        <v>252.4</v>
      </c>
    </row>
    <row r="427" spans="1:7" s="194" customFormat="1" ht="12.75">
      <c r="A427" s="181" t="s">
        <v>965</v>
      </c>
      <c r="B427" s="138" t="s">
        <v>1039</v>
      </c>
      <c r="C427" s="183">
        <v>43971</v>
      </c>
      <c r="D427" s="130" t="s">
        <v>592</v>
      </c>
      <c r="E427" s="131"/>
      <c r="F427" s="187">
        <v>1262</v>
      </c>
      <c r="G427" s="186">
        <v>252.4</v>
      </c>
    </row>
    <row r="428" spans="1:7" s="194" customFormat="1" ht="12.75">
      <c r="A428" s="181" t="s">
        <v>967</v>
      </c>
      <c r="B428" s="138" t="s">
        <v>1040</v>
      </c>
      <c r="C428" s="183">
        <v>43971</v>
      </c>
      <c r="D428" s="130" t="s">
        <v>592</v>
      </c>
      <c r="E428" s="131"/>
      <c r="F428" s="187">
        <v>1262</v>
      </c>
      <c r="G428" s="186">
        <v>252.4</v>
      </c>
    </row>
    <row r="429" spans="1:7" s="194" customFormat="1" ht="12.75">
      <c r="A429" s="127"/>
      <c r="B429" s="138" t="s">
        <v>1041</v>
      </c>
      <c r="C429" s="183">
        <v>43971</v>
      </c>
      <c r="D429" s="130" t="s">
        <v>592</v>
      </c>
      <c r="E429" s="131"/>
      <c r="F429" s="187">
        <v>1262</v>
      </c>
      <c r="G429" s="186">
        <v>252.4</v>
      </c>
    </row>
    <row r="430" spans="1:7" s="194" customFormat="1" ht="12.75">
      <c r="A430" s="127"/>
      <c r="B430" s="138" t="s">
        <v>1042</v>
      </c>
      <c r="C430" s="183">
        <v>43971</v>
      </c>
      <c r="D430" s="130" t="s">
        <v>592</v>
      </c>
      <c r="E430" s="131"/>
      <c r="F430" s="187">
        <v>1262</v>
      </c>
      <c r="G430" s="186">
        <v>252.4</v>
      </c>
    </row>
    <row r="431" spans="1:7" s="194" customFormat="1" ht="12.75">
      <c r="A431" s="127"/>
      <c r="B431" s="138" t="s">
        <v>1043</v>
      </c>
      <c r="C431" s="183">
        <v>43971</v>
      </c>
      <c r="D431" s="130" t="s">
        <v>592</v>
      </c>
      <c r="E431" s="131"/>
      <c r="F431" s="187">
        <v>1262</v>
      </c>
      <c r="G431" s="186">
        <v>252.4</v>
      </c>
    </row>
    <row r="432" spans="1:7" s="194" customFormat="1" ht="12.75">
      <c r="A432" s="127"/>
      <c r="B432" s="138" t="s">
        <v>1044</v>
      </c>
      <c r="C432" s="183">
        <v>43971</v>
      </c>
      <c r="D432" s="130" t="s">
        <v>592</v>
      </c>
      <c r="E432" s="131"/>
      <c r="F432" s="187">
        <v>1262</v>
      </c>
      <c r="G432" s="186">
        <v>252.4</v>
      </c>
    </row>
    <row r="433" spans="1:7" s="194" customFormat="1" ht="12.75">
      <c r="A433" s="181" t="s">
        <v>968</v>
      </c>
      <c r="B433" s="138" t="s">
        <v>1045</v>
      </c>
      <c r="C433" s="183">
        <v>43971</v>
      </c>
      <c r="D433" s="130" t="s">
        <v>592</v>
      </c>
      <c r="E433" s="131"/>
      <c r="F433" s="187">
        <v>1262</v>
      </c>
      <c r="G433" s="186">
        <v>252.4</v>
      </c>
    </row>
    <row r="434" spans="1:7" s="194" customFormat="1" ht="12.75">
      <c r="A434" s="181" t="s">
        <v>970</v>
      </c>
      <c r="B434" s="138" t="s">
        <v>1046</v>
      </c>
      <c r="C434" s="183">
        <v>43971</v>
      </c>
      <c r="D434" s="130" t="s">
        <v>592</v>
      </c>
      <c r="E434" s="131"/>
      <c r="F434" s="187">
        <v>1262</v>
      </c>
      <c r="G434" s="186">
        <v>252.4</v>
      </c>
    </row>
    <row r="435" spans="1:7" s="194" customFormat="1" ht="12.75">
      <c r="A435" s="127"/>
      <c r="B435" s="138" t="s">
        <v>1047</v>
      </c>
      <c r="C435" s="183">
        <v>43971</v>
      </c>
      <c r="D435" s="130" t="s">
        <v>592</v>
      </c>
      <c r="E435" s="131"/>
      <c r="F435" s="187">
        <v>946.1999999999999</v>
      </c>
      <c r="G435" s="186">
        <v>189.24</v>
      </c>
    </row>
    <row r="436" spans="1:7" s="194" customFormat="1" ht="12.75">
      <c r="A436" s="181" t="s">
        <v>962</v>
      </c>
      <c r="B436" s="138" t="s">
        <v>1048</v>
      </c>
      <c r="C436" s="183">
        <v>43971</v>
      </c>
      <c r="D436" s="130" t="s">
        <v>592</v>
      </c>
      <c r="E436" s="131"/>
      <c r="F436" s="187">
        <v>946.1999999999999</v>
      </c>
      <c r="G436" s="186">
        <v>189.24</v>
      </c>
    </row>
    <row r="437" spans="1:7" s="194" customFormat="1" ht="12.75">
      <c r="A437" s="181" t="s">
        <v>963</v>
      </c>
      <c r="B437" s="138" t="s">
        <v>1049</v>
      </c>
      <c r="C437" s="183">
        <v>43971</v>
      </c>
      <c r="D437" s="130" t="s">
        <v>592</v>
      </c>
      <c r="E437" s="131"/>
      <c r="F437" s="187">
        <v>946.1999999999999</v>
      </c>
      <c r="G437" s="186">
        <v>189.24</v>
      </c>
    </row>
    <row r="438" spans="1:7" s="194" customFormat="1" ht="12.75">
      <c r="A438" s="127"/>
      <c r="B438" s="138" t="s">
        <v>1050</v>
      </c>
      <c r="C438" s="183">
        <v>43971</v>
      </c>
      <c r="D438" s="130" t="s">
        <v>592</v>
      </c>
      <c r="E438" s="131"/>
      <c r="F438" s="187">
        <v>946.1999999999999</v>
      </c>
      <c r="G438" s="186">
        <v>189.24</v>
      </c>
    </row>
    <row r="439" spans="1:7" s="194" customFormat="1" ht="12.75">
      <c r="A439" s="127"/>
      <c r="B439" s="138" t="s">
        <v>1051</v>
      </c>
      <c r="C439" s="183">
        <v>43971</v>
      </c>
      <c r="D439" s="130" t="s">
        <v>592</v>
      </c>
      <c r="E439" s="131"/>
      <c r="F439" s="187">
        <v>946.1999999999999</v>
      </c>
      <c r="G439" s="186">
        <v>189.24</v>
      </c>
    </row>
    <row r="440" spans="1:7" s="194" customFormat="1" ht="12.75">
      <c r="A440" s="127"/>
      <c r="B440" s="138" t="s">
        <v>1052</v>
      </c>
      <c r="C440" s="183">
        <v>43971</v>
      </c>
      <c r="D440" s="130" t="s">
        <v>592</v>
      </c>
      <c r="E440" s="131"/>
      <c r="F440" s="187">
        <v>946.1999999999999</v>
      </c>
      <c r="G440" s="186">
        <v>189.24</v>
      </c>
    </row>
    <row r="441" spans="1:7" s="194" customFormat="1" ht="12.75">
      <c r="A441" s="127"/>
      <c r="B441" s="138" t="s">
        <v>1053</v>
      </c>
      <c r="C441" s="183">
        <v>43971</v>
      </c>
      <c r="D441" s="130" t="s">
        <v>592</v>
      </c>
      <c r="E441" s="131"/>
      <c r="F441" s="187">
        <v>946.1999999999999</v>
      </c>
      <c r="G441" s="186">
        <v>189.24</v>
      </c>
    </row>
    <row r="442" spans="1:7" s="194" customFormat="1" ht="12.75">
      <c r="A442" s="181" t="s">
        <v>964</v>
      </c>
      <c r="B442" s="138" t="s">
        <v>1054</v>
      </c>
      <c r="C442" s="183">
        <v>43971</v>
      </c>
      <c r="D442" s="130" t="s">
        <v>592</v>
      </c>
      <c r="E442" s="131"/>
      <c r="F442" s="187">
        <v>946.1999999999999</v>
      </c>
      <c r="G442" s="186">
        <v>189.24</v>
      </c>
    </row>
    <row r="443" spans="1:7" s="194" customFormat="1" ht="12.75">
      <c r="A443" s="181" t="s">
        <v>966</v>
      </c>
      <c r="B443" s="138" t="s">
        <v>1055</v>
      </c>
      <c r="C443" s="183">
        <v>43971</v>
      </c>
      <c r="D443" s="130" t="s">
        <v>592</v>
      </c>
      <c r="E443" s="131"/>
      <c r="F443" s="187">
        <v>946.1999999999999</v>
      </c>
      <c r="G443" s="186">
        <v>189.24</v>
      </c>
    </row>
    <row r="444" spans="1:7" s="194" customFormat="1" ht="12.75">
      <c r="A444" s="181" t="s">
        <v>981</v>
      </c>
      <c r="B444" s="138" t="s">
        <v>1056</v>
      </c>
      <c r="C444" s="183">
        <v>43971</v>
      </c>
      <c r="D444" s="130" t="s">
        <v>592</v>
      </c>
      <c r="E444" s="131"/>
      <c r="F444" s="187">
        <v>757</v>
      </c>
      <c r="G444" s="186">
        <v>151.4</v>
      </c>
    </row>
    <row r="445" spans="1:7" s="194" customFormat="1" ht="12.75">
      <c r="A445" s="127"/>
      <c r="B445" s="138" t="s">
        <v>1057</v>
      </c>
      <c r="C445" s="183">
        <v>43971</v>
      </c>
      <c r="D445" s="130" t="s">
        <v>592</v>
      </c>
      <c r="E445" s="131"/>
      <c r="F445" s="187">
        <v>757</v>
      </c>
      <c r="G445" s="186">
        <v>151.4</v>
      </c>
    </row>
    <row r="446" spans="1:7" s="194" customFormat="1" ht="12.75">
      <c r="A446" s="181" t="s">
        <v>978</v>
      </c>
      <c r="B446" s="138" t="s">
        <v>1058</v>
      </c>
      <c r="C446" s="183">
        <v>43971</v>
      </c>
      <c r="D446" s="130" t="s">
        <v>592</v>
      </c>
      <c r="E446" s="131"/>
      <c r="F446" s="187">
        <v>757</v>
      </c>
      <c r="G446" s="186">
        <v>151.4</v>
      </c>
    </row>
    <row r="447" spans="1:7" s="194" customFormat="1" ht="12.75">
      <c r="A447" s="181" t="s">
        <v>981</v>
      </c>
      <c r="B447" s="138" t="s">
        <v>1059</v>
      </c>
      <c r="C447" s="183">
        <v>43971</v>
      </c>
      <c r="D447" s="130" t="s">
        <v>592</v>
      </c>
      <c r="E447" s="131"/>
      <c r="F447" s="187">
        <v>757</v>
      </c>
      <c r="G447" s="186">
        <v>151.4</v>
      </c>
    </row>
    <row r="448" spans="1:7" s="194" customFormat="1" ht="12.75">
      <c r="A448" s="127"/>
      <c r="B448" s="138" t="s">
        <v>1060</v>
      </c>
      <c r="C448" s="183">
        <v>43971</v>
      </c>
      <c r="D448" s="130" t="s">
        <v>592</v>
      </c>
      <c r="E448" s="131"/>
      <c r="F448" s="187">
        <v>757</v>
      </c>
      <c r="G448" s="186">
        <v>151.4</v>
      </c>
    </row>
    <row r="449" spans="1:7" s="194" customFormat="1" ht="12.75">
      <c r="A449" s="181" t="s">
        <v>978</v>
      </c>
      <c r="B449" s="138" t="s">
        <v>1061</v>
      </c>
      <c r="C449" s="183">
        <v>43971</v>
      </c>
      <c r="D449" s="130" t="s">
        <v>592</v>
      </c>
      <c r="E449" s="131"/>
      <c r="F449" s="187">
        <v>757</v>
      </c>
      <c r="G449" s="186">
        <v>151.4</v>
      </c>
    </row>
    <row r="450" spans="1:7" s="194" customFormat="1" ht="12.75">
      <c r="A450" s="181" t="s">
        <v>976</v>
      </c>
      <c r="B450" s="138" t="s">
        <v>1062</v>
      </c>
      <c r="C450" s="183">
        <v>43971</v>
      </c>
      <c r="D450" s="130" t="s">
        <v>592</v>
      </c>
      <c r="E450" s="131"/>
      <c r="F450" s="187">
        <v>1264.2</v>
      </c>
      <c r="G450" s="186">
        <v>252.84000000000003</v>
      </c>
    </row>
    <row r="451" spans="1:7" s="194" customFormat="1" ht="12.75">
      <c r="A451" s="181"/>
      <c r="B451" s="138" t="s">
        <v>1063</v>
      </c>
      <c r="C451" s="183">
        <v>43971</v>
      </c>
      <c r="D451" s="130" t="s">
        <v>592</v>
      </c>
      <c r="E451" s="131"/>
      <c r="F451" s="187">
        <v>1264.2</v>
      </c>
      <c r="G451" s="186">
        <v>252.84000000000003</v>
      </c>
    </row>
    <row r="452" spans="1:7" s="194" customFormat="1" ht="12.75">
      <c r="A452" s="181" t="s">
        <v>977</v>
      </c>
      <c r="B452" s="138" t="s">
        <v>1064</v>
      </c>
      <c r="C452" s="183">
        <v>43971</v>
      </c>
      <c r="D452" s="130" t="s">
        <v>592</v>
      </c>
      <c r="E452" s="131"/>
      <c r="F452" s="187">
        <v>1264.2</v>
      </c>
      <c r="G452" s="186">
        <v>252.84000000000003</v>
      </c>
    </row>
    <row r="453" spans="1:7" s="194" customFormat="1" ht="12.75">
      <c r="A453" s="181" t="s">
        <v>976</v>
      </c>
      <c r="B453" s="138" t="s">
        <v>1065</v>
      </c>
      <c r="C453" s="183">
        <v>43971</v>
      </c>
      <c r="D453" s="130" t="s">
        <v>592</v>
      </c>
      <c r="E453" s="131"/>
      <c r="F453" s="187">
        <v>1264.2</v>
      </c>
      <c r="G453" s="186">
        <v>252.84000000000003</v>
      </c>
    </row>
    <row r="454" spans="1:7" s="194" customFormat="1" ht="12.75">
      <c r="A454" s="181"/>
      <c r="B454" s="138" t="s">
        <v>1066</v>
      </c>
      <c r="C454" s="183">
        <v>43971</v>
      </c>
      <c r="D454" s="130" t="s">
        <v>592</v>
      </c>
      <c r="E454" s="131"/>
      <c r="F454" s="187">
        <v>1264.2</v>
      </c>
      <c r="G454" s="186">
        <v>252.84000000000003</v>
      </c>
    </row>
    <row r="455" spans="1:7" s="194" customFormat="1" ht="12.75">
      <c r="A455" s="181" t="s">
        <v>977</v>
      </c>
      <c r="B455" s="138" t="s">
        <v>1067</v>
      </c>
      <c r="C455" s="183">
        <v>43971</v>
      </c>
      <c r="D455" s="130" t="s">
        <v>592</v>
      </c>
      <c r="E455" s="131"/>
      <c r="F455" s="187">
        <v>1264.2</v>
      </c>
      <c r="G455" s="186">
        <v>252.84000000000003</v>
      </c>
    </row>
    <row r="456" spans="1:7" s="194" customFormat="1" ht="12.75">
      <c r="A456" s="181" t="s">
        <v>974</v>
      </c>
      <c r="B456" s="138" t="s">
        <v>1068</v>
      </c>
      <c r="C456" s="183">
        <v>43971</v>
      </c>
      <c r="D456" s="130" t="s">
        <v>592</v>
      </c>
      <c r="E456" s="131"/>
      <c r="F456" s="187">
        <v>948.1999999999999</v>
      </c>
      <c r="G456" s="186">
        <v>189.64</v>
      </c>
    </row>
    <row r="457" spans="1:7" s="194" customFormat="1" ht="12.75">
      <c r="A457" s="127"/>
      <c r="B457" s="138" t="s">
        <v>1069</v>
      </c>
      <c r="C457" s="183">
        <v>43971</v>
      </c>
      <c r="D457" s="130" t="s">
        <v>592</v>
      </c>
      <c r="E457" s="131"/>
      <c r="F457" s="187">
        <v>948.1999999999999</v>
      </c>
      <c r="G457" s="186">
        <v>189.64</v>
      </c>
    </row>
    <row r="458" spans="1:7" s="194" customFormat="1" ht="12.75">
      <c r="A458" s="181" t="s">
        <v>975</v>
      </c>
      <c r="B458" s="138" t="s">
        <v>1070</v>
      </c>
      <c r="C458" s="183">
        <v>43971</v>
      </c>
      <c r="D458" s="130" t="s">
        <v>592</v>
      </c>
      <c r="E458" s="131"/>
      <c r="F458" s="187">
        <v>948.1999999999999</v>
      </c>
      <c r="G458" s="186">
        <v>189.64</v>
      </c>
    </row>
    <row r="459" spans="1:7" s="194" customFormat="1" ht="12.75">
      <c r="A459" s="181" t="s">
        <v>974</v>
      </c>
      <c r="B459" s="138" t="s">
        <v>1071</v>
      </c>
      <c r="C459" s="183">
        <v>43971</v>
      </c>
      <c r="D459" s="130" t="s">
        <v>592</v>
      </c>
      <c r="E459" s="131"/>
      <c r="F459" s="187">
        <v>948.1999999999999</v>
      </c>
      <c r="G459" s="186">
        <v>189.64</v>
      </c>
    </row>
    <row r="460" spans="1:7" s="194" customFormat="1" ht="12.75">
      <c r="A460" s="127"/>
      <c r="B460" s="138" t="s">
        <v>1072</v>
      </c>
      <c r="C460" s="183">
        <v>43971</v>
      </c>
      <c r="D460" s="130" t="s">
        <v>592</v>
      </c>
      <c r="E460" s="131"/>
      <c r="F460" s="187">
        <v>948.1999999999999</v>
      </c>
      <c r="G460" s="186">
        <v>189.64</v>
      </c>
    </row>
    <row r="461" spans="1:7" s="194" customFormat="1" ht="12.75">
      <c r="A461" s="181" t="s">
        <v>975</v>
      </c>
      <c r="B461" s="138" t="s">
        <v>1073</v>
      </c>
      <c r="C461" s="183">
        <v>43971</v>
      </c>
      <c r="D461" s="130" t="s">
        <v>592</v>
      </c>
      <c r="E461" s="131"/>
      <c r="F461" s="187">
        <v>948.1999999999999</v>
      </c>
      <c r="G461" s="186">
        <v>189.64</v>
      </c>
    </row>
    <row r="462" spans="1:7" ht="12.75">
      <c r="A462" s="127"/>
      <c r="B462" s="132"/>
      <c r="C462" s="129"/>
      <c r="D462" s="130"/>
      <c r="E462" s="131"/>
      <c r="F462" s="187"/>
      <c r="G462" s="188"/>
    </row>
    <row r="463" spans="1:7" s="194" customFormat="1" ht="25.5">
      <c r="A463" s="205"/>
      <c r="B463" s="147" t="s">
        <v>996</v>
      </c>
      <c r="C463" s="207"/>
      <c r="D463" s="208"/>
      <c r="E463" s="209"/>
      <c r="F463" s="210"/>
      <c r="G463" s="211"/>
    </row>
    <row r="464" spans="1:7" s="194" customFormat="1" ht="12.75">
      <c r="A464" s="205"/>
      <c r="B464" s="206" t="s">
        <v>997</v>
      </c>
      <c r="C464" s="183">
        <v>43971</v>
      </c>
      <c r="D464" s="130" t="s">
        <v>374</v>
      </c>
      <c r="E464" s="205"/>
      <c r="F464" s="210">
        <v>52</v>
      </c>
      <c r="G464" s="188">
        <v>10.4</v>
      </c>
    </row>
    <row r="465" spans="1:7" s="194" customFormat="1" ht="12.75">
      <c r="A465" s="205"/>
      <c r="B465" s="206" t="s">
        <v>998</v>
      </c>
      <c r="C465" s="183">
        <v>43971</v>
      </c>
      <c r="D465" s="130" t="s">
        <v>374</v>
      </c>
      <c r="E465" s="205"/>
      <c r="F465" s="210">
        <v>52</v>
      </c>
      <c r="G465" s="188">
        <v>10.4</v>
      </c>
    </row>
    <row r="466" spans="1:7" s="194" customFormat="1" ht="12.75">
      <c r="A466" s="205"/>
      <c r="B466" s="206" t="s">
        <v>999</v>
      </c>
      <c r="C466" s="183">
        <v>43971</v>
      </c>
      <c r="D466" s="130" t="s">
        <v>374</v>
      </c>
      <c r="E466" s="205"/>
      <c r="F466" s="210">
        <v>52</v>
      </c>
      <c r="G466" s="188">
        <v>10.4</v>
      </c>
    </row>
    <row r="467" spans="1:7" s="194" customFormat="1" ht="12.75">
      <c r="A467" s="136"/>
      <c r="B467" s="206" t="s">
        <v>1000</v>
      </c>
      <c r="C467" s="183">
        <v>43971</v>
      </c>
      <c r="D467" s="130" t="s">
        <v>374</v>
      </c>
      <c r="E467" s="205"/>
      <c r="F467" s="210">
        <v>52</v>
      </c>
      <c r="G467" s="188">
        <v>10.4</v>
      </c>
    </row>
    <row r="468" spans="1:7" s="194" customFormat="1" ht="12.75">
      <c r="A468" s="136"/>
      <c r="B468" s="206" t="s">
        <v>1001</v>
      </c>
      <c r="C468" s="183">
        <v>43971</v>
      </c>
      <c r="D468" s="130" t="s">
        <v>374</v>
      </c>
      <c r="E468" s="205"/>
      <c r="F468" s="210">
        <v>52</v>
      </c>
      <c r="G468" s="188">
        <v>10.4</v>
      </c>
    </row>
    <row r="469" spans="1:7" s="194" customFormat="1" ht="12.75">
      <c r="A469" s="136"/>
      <c r="B469" s="206" t="s">
        <v>1002</v>
      </c>
      <c r="C469" s="183">
        <v>43971</v>
      </c>
      <c r="D469" s="130" t="s">
        <v>374</v>
      </c>
      <c r="E469" s="205"/>
      <c r="F469" s="210">
        <v>52</v>
      </c>
      <c r="G469" s="188">
        <v>10.4</v>
      </c>
    </row>
    <row r="470" spans="1:7" s="194" customFormat="1" ht="12.75">
      <c r="A470" s="136"/>
      <c r="B470" s="206" t="s">
        <v>1003</v>
      </c>
      <c r="C470" s="183">
        <v>43971</v>
      </c>
      <c r="D470" s="130" t="s">
        <v>374</v>
      </c>
      <c r="E470" s="205"/>
      <c r="F470" s="210">
        <v>52</v>
      </c>
      <c r="G470" s="188">
        <v>10.4</v>
      </c>
    </row>
    <row r="471" spans="1:7" s="194" customFormat="1" ht="12.75">
      <c r="A471" s="136"/>
      <c r="B471" s="206" t="s">
        <v>1004</v>
      </c>
      <c r="C471" s="183">
        <v>43971</v>
      </c>
      <c r="D471" s="130" t="s">
        <v>374</v>
      </c>
      <c r="E471" s="205"/>
      <c r="F471" s="210">
        <v>52</v>
      </c>
      <c r="G471" s="188">
        <v>10.4</v>
      </c>
    </row>
    <row r="472" spans="1:7" s="194" customFormat="1" ht="12.75">
      <c r="A472" s="136"/>
      <c r="B472" s="206" t="s">
        <v>1005</v>
      </c>
      <c r="C472" s="183">
        <v>43971</v>
      </c>
      <c r="D472" s="130" t="s">
        <v>374</v>
      </c>
      <c r="E472" s="205"/>
      <c r="F472" s="210">
        <v>52</v>
      </c>
      <c r="G472" s="188">
        <v>10.4</v>
      </c>
    </row>
    <row r="473" spans="1:7" s="194" customFormat="1" ht="12.75">
      <c r="A473" s="136"/>
      <c r="B473" s="206" t="s">
        <v>1006</v>
      </c>
      <c r="C473" s="183">
        <v>43971</v>
      </c>
      <c r="D473" s="130" t="s">
        <v>374</v>
      </c>
      <c r="E473" s="205"/>
      <c r="F473" s="210">
        <v>52</v>
      </c>
      <c r="G473" s="188">
        <v>10.4</v>
      </c>
    </row>
    <row r="474" spans="1:7" s="194" customFormat="1" ht="12.75">
      <c r="A474" s="136"/>
      <c r="B474" s="206" t="s">
        <v>1007</v>
      </c>
      <c r="C474" s="183">
        <v>43971</v>
      </c>
      <c r="D474" s="130" t="s">
        <v>374</v>
      </c>
      <c r="E474" s="205"/>
      <c r="F474" s="210">
        <v>52</v>
      </c>
      <c r="G474" s="188">
        <v>10.4</v>
      </c>
    </row>
    <row r="475" spans="1:7" s="194" customFormat="1" ht="12.75">
      <c r="A475" s="136"/>
      <c r="B475" s="206" t="s">
        <v>1008</v>
      </c>
      <c r="C475" s="183">
        <v>43971</v>
      </c>
      <c r="D475" s="130" t="s">
        <v>374</v>
      </c>
      <c r="E475" s="205"/>
      <c r="F475" s="210">
        <v>52</v>
      </c>
      <c r="G475" s="188">
        <v>10.4</v>
      </c>
    </row>
    <row r="476" spans="1:7" s="194" customFormat="1" ht="12.75">
      <c r="A476" s="136"/>
      <c r="B476" s="206" t="s">
        <v>1009</v>
      </c>
      <c r="C476" s="183">
        <v>43971</v>
      </c>
      <c r="D476" s="130" t="s">
        <v>374</v>
      </c>
      <c r="E476" s="205"/>
      <c r="F476" s="210">
        <v>52</v>
      </c>
      <c r="G476" s="188">
        <v>10.4</v>
      </c>
    </row>
    <row r="477" spans="1:7" s="194" customFormat="1" ht="12.75">
      <c r="A477" s="136"/>
      <c r="B477" s="206" t="s">
        <v>1010</v>
      </c>
      <c r="C477" s="183">
        <v>43971</v>
      </c>
      <c r="D477" s="130" t="s">
        <v>374</v>
      </c>
      <c r="E477" s="205"/>
      <c r="F477" s="210">
        <v>52</v>
      </c>
      <c r="G477" s="188">
        <v>10.4</v>
      </c>
    </row>
    <row r="478" spans="1:7" s="194" customFormat="1" ht="12.75">
      <c r="A478" s="136"/>
      <c r="B478" s="206" t="s">
        <v>1164</v>
      </c>
      <c r="C478" s="183">
        <v>43971</v>
      </c>
      <c r="D478" s="130" t="s">
        <v>374</v>
      </c>
      <c r="E478" s="205"/>
      <c r="F478" s="210">
        <v>52</v>
      </c>
      <c r="G478" s="188">
        <v>10.4</v>
      </c>
    </row>
    <row r="479" spans="1:7" s="194" customFormat="1" ht="12.75">
      <c r="A479" s="136"/>
      <c r="B479" s="206" t="s">
        <v>1011</v>
      </c>
      <c r="C479" s="183">
        <v>43971</v>
      </c>
      <c r="D479" s="130" t="s">
        <v>374</v>
      </c>
      <c r="E479" s="205"/>
      <c r="F479" s="210">
        <v>52</v>
      </c>
      <c r="G479" s="188">
        <v>10.4</v>
      </c>
    </row>
    <row r="480" spans="1:7" s="194" customFormat="1" ht="12.75">
      <c r="A480" s="136"/>
      <c r="B480" s="206" t="s">
        <v>1012</v>
      </c>
      <c r="C480" s="183">
        <v>43971</v>
      </c>
      <c r="D480" s="130" t="s">
        <v>374</v>
      </c>
      <c r="E480" s="205"/>
      <c r="F480" s="210">
        <v>52</v>
      </c>
      <c r="G480" s="188">
        <v>10.4</v>
      </c>
    </row>
    <row r="481" spans="1:7" s="194" customFormat="1" ht="12.75">
      <c r="A481" s="136"/>
      <c r="B481" s="206" t="s">
        <v>1013</v>
      </c>
      <c r="C481" s="183">
        <v>43971</v>
      </c>
      <c r="D481" s="130" t="s">
        <v>374</v>
      </c>
      <c r="E481" s="205"/>
      <c r="F481" s="210">
        <v>52</v>
      </c>
      <c r="G481" s="188">
        <v>10.4</v>
      </c>
    </row>
    <row r="482" spans="1:9" s="194" customFormat="1" ht="12.75">
      <c r="A482" s="136"/>
      <c r="B482" s="206" t="s">
        <v>1014</v>
      </c>
      <c r="C482" s="183">
        <v>43971</v>
      </c>
      <c r="D482" s="130" t="s">
        <v>374</v>
      </c>
      <c r="E482" s="205"/>
      <c r="F482" s="210">
        <v>52</v>
      </c>
      <c r="G482" s="188">
        <v>10.4</v>
      </c>
      <c r="I482" s="195"/>
    </row>
    <row r="483" spans="1:7" s="194" customFormat="1" ht="12.75">
      <c r="A483" s="136"/>
      <c r="B483" s="206" t="s">
        <v>1015</v>
      </c>
      <c r="C483" s="183">
        <v>43971</v>
      </c>
      <c r="D483" s="130" t="s">
        <v>374</v>
      </c>
      <c r="E483" s="205"/>
      <c r="F483" s="210">
        <v>52</v>
      </c>
      <c r="G483" s="188">
        <v>10.4</v>
      </c>
    </row>
    <row r="484" spans="1:7" s="194" customFormat="1" ht="12.75">
      <c r="A484" s="136"/>
      <c r="B484" s="206" t="s">
        <v>1016</v>
      </c>
      <c r="C484" s="183">
        <v>43971</v>
      </c>
      <c r="D484" s="130" t="s">
        <v>374</v>
      </c>
      <c r="E484" s="205"/>
      <c r="F484" s="210">
        <v>52</v>
      </c>
      <c r="G484" s="188">
        <v>10.4</v>
      </c>
    </row>
    <row r="485" spans="1:7" s="194" customFormat="1" ht="12.75">
      <c r="A485" s="136"/>
      <c r="B485" s="206" t="s">
        <v>1017</v>
      </c>
      <c r="C485" s="183">
        <v>43971</v>
      </c>
      <c r="D485" s="130" t="s">
        <v>374</v>
      </c>
      <c r="E485" s="205"/>
      <c r="F485" s="210">
        <v>52</v>
      </c>
      <c r="G485" s="188">
        <v>10.4</v>
      </c>
    </row>
    <row r="486" spans="1:7" s="194" customFormat="1" ht="12.75">
      <c r="A486" s="136"/>
      <c r="B486" s="206" t="s">
        <v>1157</v>
      </c>
      <c r="C486" s="183">
        <v>43971</v>
      </c>
      <c r="D486" s="130" t="s">
        <v>374</v>
      </c>
      <c r="E486" s="205"/>
      <c r="F486" s="210">
        <v>52</v>
      </c>
      <c r="G486" s="188">
        <v>10.4</v>
      </c>
    </row>
    <row r="487" spans="1:7" s="194" customFormat="1" ht="12.75">
      <c r="A487" s="136"/>
      <c r="B487" s="206" t="s">
        <v>1018</v>
      </c>
      <c r="C487" s="183">
        <v>43971</v>
      </c>
      <c r="D487" s="130" t="s">
        <v>374</v>
      </c>
      <c r="E487" s="205"/>
      <c r="F487" s="210">
        <v>52</v>
      </c>
      <c r="G487" s="188">
        <v>10.4</v>
      </c>
    </row>
    <row r="488" spans="1:7" s="194" customFormat="1" ht="12.75">
      <c r="A488" s="136"/>
      <c r="B488" s="206" t="s">
        <v>1165</v>
      </c>
      <c r="C488" s="183">
        <v>43971</v>
      </c>
      <c r="D488" s="130" t="s">
        <v>374</v>
      </c>
      <c r="E488" s="205"/>
      <c r="F488" s="210">
        <v>52</v>
      </c>
      <c r="G488" s="188">
        <v>10.4</v>
      </c>
    </row>
    <row r="489" spans="1:7" s="194" customFormat="1" ht="12.75">
      <c r="A489" s="136"/>
      <c r="B489" s="206" t="s">
        <v>1158</v>
      </c>
      <c r="C489" s="183">
        <v>43971</v>
      </c>
      <c r="D489" s="130" t="s">
        <v>374</v>
      </c>
      <c r="E489" s="205"/>
      <c r="F489" s="210">
        <v>52</v>
      </c>
      <c r="G489" s="188">
        <v>10.4</v>
      </c>
    </row>
    <row r="490" spans="1:7" s="194" customFormat="1" ht="12.75">
      <c r="A490" s="136"/>
      <c r="B490" s="206" t="s">
        <v>1019</v>
      </c>
      <c r="C490" s="183">
        <v>43971</v>
      </c>
      <c r="D490" s="130" t="s">
        <v>374</v>
      </c>
      <c r="E490" s="205"/>
      <c r="F490" s="210">
        <v>52</v>
      </c>
      <c r="G490" s="188">
        <v>10.4</v>
      </c>
    </row>
    <row r="491" spans="1:7" s="194" customFormat="1" ht="12.75">
      <c r="A491" s="136"/>
      <c r="B491" s="137"/>
      <c r="C491" s="183"/>
      <c r="D491" s="130"/>
      <c r="E491" s="136"/>
      <c r="F491" s="210"/>
      <c r="G491" s="188"/>
    </row>
    <row r="492" spans="1:7" ht="25.5">
      <c r="A492" s="205"/>
      <c r="B492" s="147" t="s">
        <v>694</v>
      </c>
      <c r="C492" s="207"/>
      <c r="D492" s="208"/>
      <c r="E492" s="209"/>
      <c r="F492" s="210"/>
      <c r="G492" s="211"/>
    </row>
    <row r="493" spans="1:7" ht="12.75">
      <c r="A493" s="205"/>
      <c r="B493" s="206" t="s">
        <v>1185</v>
      </c>
      <c r="C493" s="183">
        <v>43971</v>
      </c>
      <c r="D493" s="130" t="s">
        <v>374</v>
      </c>
      <c r="E493" s="205"/>
      <c r="F493" s="210">
        <v>89</v>
      </c>
      <c r="G493" s="188">
        <v>17.8</v>
      </c>
    </row>
    <row r="494" spans="1:7" ht="12.75">
      <c r="A494" s="205"/>
      <c r="B494" s="206" t="s">
        <v>1166</v>
      </c>
      <c r="C494" s="183">
        <v>43971</v>
      </c>
      <c r="D494" s="130" t="s">
        <v>374</v>
      </c>
      <c r="E494" s="205"/>
      <c r="F494" s="210">
        <v>89</v>
      </c>
      <c r="G494" s="188">
        <v>17.8</v>
      </c>
    </row>
    <row r="495" spans="1:7" s="194" customFormat="1" ht="12.75">
      <c r="A495" s="205"/>
      <c r="B495" s="206" t="s">
        <v>1020</v>
      </c>
      <c r="C495" s="183">
        <v>43971</v>
      </c>
      <c r="D495" s="130" t="s">
        <v>374</v>
      </c>
      <c r="E495" s="205"/>
      <c r="F495" s="210">
        <v>89</v>
      </c>
      <c r="G495" s="188">
        <v>17.8</v>
      </c>
    </row>
    <row r="496" spans="1:7" s="194" customFormat="1" ht="12.75">
      <c r="A496" s="205"/>
      <c r="B496" s="206" t="s">
        <v>1171</v>
      </c>
      <c r="C496" s="183">
        <v>43971</v>
      </c>
      <c r="D496" s="130" t="s">
        <v>374</v>
      </c>
      <c r="E496" s="205"/>
      <c r="F496" s="210">
        <v>89</v>
      </c>
      <c r="G496" s="188">
        <v>17.8</v>
      </c>
    </row>
    <row r="497" spans="1:7" s="194" customFormat="1" ht="12.75">
      <c r="A497" s="209"/>
      <c r="B497" s="206" t="s">
        <v>1021</v>
      </c>
      <c r="C497" s="183">
        <v>43971</v>
      </c>
      <c r="D497" s="130" t="s">
        <v>374</v>
      </c>
      <c r="E497" s="205"/>
      <c r="F497" s="210">
        <v>87</v>
      </c>
      <c r="G497" s="188">
        <v>17.400000000000002</v>
      </c>
    </row>
    <row r="498" spans="1:7" s="194" customFormat="1" ht="12.75">
      <c r="A498" s="209"/>
      <c r="B498" s="206" t="s">
        <v>1174</v>
      </c>
      <c r="C498" s="183">
        <v>43971</v>
      </c>
      <c r="D498" s="130" t="s">
        <v>374</v>
      </c>
      <c r="E498" s="205"/>
      <c r="F498" s="210">
        <v>87</v>
      </c>
      <c r="G498" s="188">
        <v>17.400000000000002</v>
      </c>
    </row>
    <row r="499" spans="1:7" s="194" customFormat="1" ht="12.75">
      <c r="A499" s="209"/>
      <c r="B499" s="206" t="s">
        <v>1175</v>
      </c>
      <c r="C499" s="183">
        <v>43971</v>
      </c>
      <c r="D499" s="130" t="s">
        <v>374</v>
      </c>
      <c r="E499" s="205"/>
      <c r="F499" s="210">
        <v>87</v>
      </c>
      <c r="G499" s="188">
        <v>17.400000000000002</v>
      </c>
    </row>
    <row r="500" spans="1:7" s="194" customFormat="1" ht="12.75">
      <c r="A500" s="205"/>
      <c r="B500" s="206" t="s">
        <v>1184</v>
      </c>
      <c r="C500" s="183">
        <v>43971</v>
      </c>
      <c r="D500" s="130" t="s">
        <v>374</v>
      </c>
      <c r="E500" s="205"/>
      <c r="F500" s="210">
        <v>89</v>
      </c>
      <c r="G500" s="188">
        <v>17.8</v>
      </c>
    </row>
    <row r="501" spans="1:7" s="194" customFormat="1" ht="12.75">
      <c r="A501" s="205"/>
      <c r="B501" s="206" t="s">
        <v>1022</v>
      </c>
      <c r="C501" s="183">
        <v>43971</v>
      </c>
      <c r="D501" s="130" t="s">
        <v>374</v>
      </c>
      <c r="E501" s="205"/>
      <c r="F501" s="210">
        <v>89</v>
      </c>
      <c r="G501" s="188">
        <v>17.8</v>
      </c>
    </row>
    <row r="502" spans="1:7" s="194" customFormat="1" ht="12.75">
      <c r="A502" s="205" t="s">
        <v>820</v>
      </c>
      <c r="B502" s="206" t="s">
        <v>0</v>
      </c>
      <c r="C502" s="183">
        <v>43971</v>
      </c>
      <c r="D502" s="130" t="s">
        <v>374</v>
      </c>
      <c r="E502" s="205"/>
      <c r="F502" s="210">
        <v>89</v>
      </c>
      <c r="G502" s="188">
        <v>17.8</v>
      </c>
    </row>
    <row r="503" spans="1:7" s="194" customFormat="1" ht="12.75">
      <c r="A503" s="205" t="s">
        <v>820</v>
      </c>
      <c r="B503" s="206" t="s">
        <v>902</v>
      </c>
      <c r="C503" s="183">
        <v>43971</v>
      </c>
      <c r="D503" s="130" t="s">
        <v>374</v>
      </c>
      <c r="E503" s="205"/>
      <c r="F503" s="210">
        <v>89</v>
      </c>
      <c r="G503" s="188">
        <v>17.8</v>
      </c>
    </row>
    <row r="504" spans="1:7" s="194" customFormat="1" ht="12.75">
      <c r="A504" s="205" t="s">
        <v>820</v>
      </c>
      <c r="B504" s="206" t="s">
        <v>760</v>
      </c>
      <c r="C504" s="183">
        <v>43971</v>
      </c>
      <c r="D504" s="130" t="s">
        <v>374</v>
      </c>
      <c r="E504" s="205"/>
      <c r="F504" s="210">
        <v>89</v>
      </c>
      <c r="G504" s="188">
        <v>17.8</v>
      </c>
    </row>
    <row r="505" spans="1:7" s="194" customFormat="1" ht="12.75">
      <c r="A505" s="136" t="s">
        <v>820</v>
      </c>
      <c r="B505" s="137" t="s">
        <v>761</v>
      </c>
      <c r="C505" s="183">
        <v>43971</v>
      </c>
      <c r="D505" s="130" t="s">
        <v>374</v>
      </c>
      <c r="E505" s="136"/>
      <c r="F505" s="210">
        <v>89</v>
      </c>
      <c r="G505" s="188">
        <v>17.8</v>
      </c>
    </row>
    <row r="506" spans="1:7" s="194" customFormat="1" ht="12.75">
      <c r="A506" s="136" t="s">
        <v>820</v>
      </c>
      <c r="B506" s="137" t="s">
        <v>762</v>
      </c>
      <c r="C506" s="183">
        <v>43971</v>
      </c>
      <c r="D506" s="130" t="s">
        <v>374</v>
      </c>
      <c r="E506" s="136"/>
      <c r="F506" s="210">
        <v>89</v>
      </c>
      <c r="G506" s="188">
        <v>17.8</v>
      </c>
    </row>
    <row r="507" spans="1:7" s="194" customFormat="1" ht="12.75">
      <c r="A507" s="136"/>
      <c r="B507" s="137" t="s">
        <v>1023</v>
      </c>
      <c r="C507" s="183">
        <v>43971</v>
      </c>
      <c r="D507" s="130" t="s">
        <v>374</v>
      </c>
      <c r="E507" s="136"/>
      <c r="F507" s="210">
        <v>89</v>
      </c>
      <c r="G507" s="188">
        <v>17.8</v>
      </c>
    </row>
    <row r="508" spans="1:7" s="194" customFormat="1" ht="12.75">
      <c r="A508" s="136" t="s">
        <v>820</v>
      </c>
      <c r="B508" s="137" t="s">
        <v>1</v>
      </c>
      <c r="C508" s="183">
        <v>43971</v>
      </c>
      <c r="D508" s="130" t="s">
        <v>374</v>
      </c>
      <c r="E508" s="136"/>
      <c r="F508" s="210">
        <v>87</v>
      </c>
      <c r="G508" s="188">
        <v>17.400000000000002</v>
      </c>
    </row>
    <row r="509" spans="1:7" s="194" customFormat="1" ht="12.75">
      <c r="A509" s="136" t="s">
        <v>820</v>
      </c>
      <c r="B509" s="137" t="s">
        <v>763</v>
      </c>
      <c r="C509" s="183">
        <v>43971</v>
      </c>
      <c r="D509" s="130" t="s">
        <v>374</v>
      </c>
      <c r="E509" s="136"/>
      <c r="F509" s="210">
        <v>87</v>
      </c>
      <c r="G509" s="188">
        <v>17.400000000000002</v>
      </c>
    </row>
    <row r="510" spans="1:7" s="194" customFormat="1" ht="12.75">
      <c r="A510" s="136" t="s">
        <v>820</v>
      </c>
      <c r="B510" s="137" t="s">
        <v>903</v>
      </c>
      <c r="C510" s="183">
        <v>43971</v>
      </c>
      <c r="D510" s="130" t="s">
        <v>374</v>
      </c>
      <c r="E510" s="136"/>
      <c r="F510" s="210">
        <v>87</v>
      </c>
      <c r="G510" s="188">
        <v>17.400000000000002</v>
      </c>
    </row>
    <row r="511" spans="1:7" s="194" customFormat="1" ht="12.75">
      <c r="A511" s="136" t="s">
        <v>820</v>
      </c>
      <c r="B511" s="137" t="s">
        <v>767</v>
      </c>
      <c r="C511" s="183">
        <v>43971</v>
      </c>
      <c r="D511" s="130" t="s">
        <v>374</v>
      </c>
      <c r="E511" s="136"/>
      <c r="F511" s="210">
        <v>87</v>
      </c>
      <c r="G511" s="188">
        <v>17.400000000000002</v>
      </c>
    </row>
    <row r="512" spans="1:7" s="194" customFormat="1" ht="12.75">
      <c r="A512" s="136" t="s">
        <v>820</v>
      </c>
      <c r="B512" s="137" t="s">
        <v>764</v>
      </c>
      <c r="C512" s="183">
        <v>43971</v>
      </c>
      <c r="D512" s="130" t="s">
        <v>374</v>
      </c>
      <c r="E512" s="136"/>
      <c r="F512" s="210">
        <v>87</v>
      </c>
      <c r="G512" s="188">
        <v>17.400000000000002</v>
      </c>
    </row>
    <row r="513" spans="1:7" s="194" customFormat="1" ht="12.75">
      <c r="A513" s="136" t="s">
        <v>820</v>
      </c>
      <c r="B513" s="137" t="s">
        <v>2</v>
      </c>
      <c r="C513" s="183">
        <v>43971</v>
      </c>
      <c r="D513" s="130" t="s">
        <v>374</v>
      </c>
      <c r="E513" s="136"/>
      <c r="F513" s="210">
        <v>87</v>
      </c>
      <c r="G513" s="188">
        <v>17.400000000000002</v>
      </c>
    </row>
    <row r="514" spans="1:7" s="194" customFormat="1" ht="12.75">
      <c r="A514" s="136" t="s">
        <v>820</v>
      </c>
      <c r="B514" s="137" t="s">
        <v>3</v>
      </c>
      <c r="C514" s="183">
        <v>43971</v>
      </c>
      <c r="D514" s="130" t="s">
        <v>374</v>
      </c>
      <c r="E514" s="136"/>
      <c r="F514" s="210">
        <v>87</v>
      </c>
      <c r="G514" s="188">
        <v>17.400000000000002</v>
      </c>
    </row>
    <row r="515" spans="1:7" s="194" customFormat="1" ht="12.75">
      <c r="A515" s="136" t="s">
        <v>820</v>
      </c>
      <c r="B515" s="137" t="s">
        <v>4</v>
      </c>
      <c r="C515" s="183">
        <v>43971</v>
      </c>
      <c r="D515" s="130" t="s">
        <v>374</v>
      </c>
      <c r="E515" s="136"/>
      <c r="F515" s="210">
        <v>87</v>
      </c>
      <c r="G515" s="188">
        <v>17.400000000000002</v>
      </c>
    </row>
    <row r="516" spans="1:7" s="194" customFormat="1" ht="12.75">
      <c r="A516" s="136" t="s">
        <v>820</v>
      </c>
      <c r="B516" s="137" t="s">
        <v>765</v>
      </c>
      <c r="C516" s="183">
        <v>43971</v>
      </c>
      <c r="D516" s="130" t="s">
        <v>374</v>
      </c>
      <c r="E516" s="136"/>
      <c r="F516" s="210">
        <v>87</v>
      </c>
      <c r="G516" s="188">
        <v>17.400000000000002</v>
      </c>
    </row>
    <row r="517" spans="1:7" s="194" customFormat="1" ht="12.75">
      <c r="A517" s="136" t="s">
        <v>820</v>
      </c>
      <c r="B517" s="137" t="s">
        <v>766</v>
      </c>
      <c r="C517" s="183">
        <v>43971</v>
      </c>
      <c r="D517" s="130" t="s">
        <v>374</v>
      </c>
      <c r="E517" s="136"/>
      <c r="F517" s="210">
        <v>87</v>
      </c>
      <c r="G517" s="188">
        <v>17.400000000000002</v>
      </c>
    </row>
    <row r="518" spans="1:7" s="194" customFormat="1" ht="12.75">
      <c r="A518" s="136" t="s">
        <v>820</v>
      </c>
      <c r="B518" s="137" t="s">
        <v>1186</v>
      </c>
      <c r="C518" s="183">
        <v>43971</v>
      </c>
      <c r="D518" s="130" t="s">
        <v>374</v>
      </c>
      <c r="E518" s="136"/>
      <c r="F518" s="210">
        <v>89</v>
      </c>
      <c r="G518" s="188">
        <v>17.8</v>
      </c>
    </row>
    <row r="519" spans="1:7" s="194" customFormat="1" ht="12.75">
      <c r="A519" s="136" t="s">
        <v>820</v>
      </c>
      <c r="B519" s="137" t="s">
        <v>1178</v>
      </c>
      <c r="C519" s="183">
        <v>43971</v>
      </c>
      <c r="D519" s="130" t="s">
        <v>374</v>
      </c>
      <c r="E519" s="136"/>
      <c r="F519" s="210">
        <v>89</v>
      </c>
      <c r="G519" s="188">
        <v>17.8</v>
      </c>
    </row>
    <row r="520" spans="1:7" s="194" customFormat="1" ht="12.75">
      <c r="A520" s="136" t="s">
        <v>820</v>
      </c>
      <c r="B520" s="137" t="s">
        <v>5</v>
      </c>
      <c r="C520" s="183">
        <v>43971</v>
      </c>
      <c r="D520" s="130" t="s">
        <v>374</v>
      </c>
      <c r="E520" s="136"/>
      <c r="F520" s="210">
        <v>89</v>
      </c>
      <c r="G520" s="188">
        <v>17.8</v>
      </c>
    </row>
    <row r="521" spans="1:7" s="194" customFormat="1" ht="12.75">
      <c r="A521" s="136" t="s">
        <v>820</v>
      </c>
      <c r="B521" s="137" t="s">
        <v>904</v>
      </c>
      <c r="C521" s="183">
        <v>43971</v>
      </c>
      <c r="D521" s="130" t="s">
        <v>374</v>
      </c>
      <c r="E521" s="136"/>
      <c r="F521" s="210">
        <v>89</v>
      </c>
      <c r="G521" s="188">
        <v>17.8</v>
      </c>
    </row>
    <row r="522" spans="1:9" s="194" customFormat="1" ht="12.75">
      <c r="A522" s="136" t="s">
        <v>820</v>
      </c>
      <c r="B522" s="137" t="s">
        <v>768</v>
      </c>
      <c r="C522" s="183">
        <v>43971</v>
      </c>
      <c r="D522" s="130" t="s">
        <v>374</v>
      </c>
      <c r="E522" s="136"/>
      <c r="F522" s="210">
        <v>89</v>
      </c>
      <c r="G522" s="188">
        <v>17.8</v>
      </c>
      <c r="I522" s="195"/>
    </row>
    <row r="523" spans="1:7" s="194" customFormat="1" ht="12.75">
      <c r="A523" s="136" t="s">
        <v>820</v>
      </c>
      <c r="B523" s="137" t="s">
        <v>769</v>
      </c>
      <c r="C523" s="183">
        <v>43971</v>
      </c>
      <c r="D523" s="130" t="s">
        <v>374</v>
      </c>
      <c r="E523" s="136"/>
      <c r="F523" s="210">
        <v>89</v>
      </c>
      <c r="G523" s="188">
        <v>17.8</v>
      </c>
    </row>
    <row r="524" spans="1:7" s="194" customFormat="1" ht="12.75">
      <c r="A524" s="136" t="s">
        <v>820</v>
      </c>
      <c r="B524" s="137" t="s">
        <v>770</v>
      </c>
      <c r="C524" s="183">
        <v>43971</v>
      </c>
      <c r="D524" s="130" t="s">
        <v>374</v>
      </c>
      <c r="E524" s="136"/>
      <c r="F524" s="210">
        <v>89</v>
      </c>
      <c r="G524" s="188">
        <v>17.8</v>
      </c>
    </row>
    <row r="525" spans="1:7" s="194" customFormat="1" ht="12.75">
      <c r="A525" s="136" t="s">
        <v>820</v>
      </c>
      <c r="B525" s="137" t="s">
        <v>6</v>
      </c>
      <c r="C525" s="183">
        <v>43971</v>
      </c>
      <c r="D525" s="130" t="s">
        <v>374</v>
      </c>
      <c r="E525" s="136"/>
      <c r="F525" s="210">
        <v>87</v>
      </c>
      <c r="G525" s="188">
        <v>17.400000000000002</v>
      </c>
    </row>
    <row r="526" spans="1:7" s="194" customFormat="1" ht="12.75">
      <c r="A526" s="136" t="s">
        <v>820</v>
      </c>
      <c r="B526" s="137" t="s">
        <v>771</v>
      </c>
      <c r="C526" s="183">
        <v>43971</v>
      </c>
      <c r="D526" s="130" t="s">
        <v>374</v>
      </c>
      <c r="E526" s="136"/>
      <c r="F526" s="210">
        <v>87</v>
      </c>
      <c r="G526" s="188">
        <v>17.400000000000002</v>
      </c>
    </row>
    <row r="527" spans="1:7" s="194" customFormat="1" ht="12.75">
      <c r="A527" s="136" t="s">
        <v>820</v>
      </c>
      <c r="B527" s="137" t="s">
        <v>7</v>
      </c>
      <c r="C527" s="183">
        <v>43971</v>
      </c>
      <c r="D527" s="130" t="s">
        <v>374</v>
      </c>
      <c r="E527" s="136"/>
      <c r="F527" s="210">
        <v>87</v>
      </c>
      <c r="G527" s="188">
        <v>17.400000000000002</v>
      </c>
    </row>
    <row r="528" spans="1:7" s="194" customFormat="1" ht="12.75">
      <c r="A528" s="136" t="s">
        <v>820</v>
      </c>
      <c r="B528" s="137" t="s">
        <v>905</v>
      </c>
      <c r="C528" s="183">
        <v>43971</v>
      </c>
      <c r="D528" s="130" t="s">
        <v>374</v>
      </c>
      <c r="E528" s="136"/>
      <c r="F528" s="210">
        <v>87</v>
      </c>
      <c r="G528" s="188">
        <v>17.400000000000002</v>
      </c>
    </row>
    <row r="529" spans="1:7" s="194" customFormat="1" ht="12.75">
      <c r="A529" s="136" t="s">
        <v>820</v>
      </c>
      <c r="B529" s="137" t="s">
        <v>8</v>
      </c>
      <c r="C529" s="183">
        <v>43971</v>
      </c>
      <c r="D529" s="130" t="s">
        <v>374</v>
      </c>
      <c r="E529" s="136"/>
      <c r="F529" s="210">
        <v>87</v>
      </c>
      <c r="G529" s="188">
        <v>17.400000000000002</v>
      </c>
    </row>
    <row r="530" spans="1:7" s="194" customFormat="1" ht="12.75">
      <c r="A530" s="136"/>
      <c r="B530" s="137" t="s">
        <v>1024</v>
      </c>
      <c r="C530" s="183">
        <v>43971</v>
      </c>
      <c r="D530" s="130" t="s">
        <v>374</v>
      </c>
      <c r="E530" s="136"/>
      <c r="F530" s="210">
        <v>87</v>
      </c>
      <c r="G530" s="188">
        <v>17.400000000000002</v>
      </c>
    </row>
    <row r="531" spans="1:7" s="194" customFormat="1" ht="12.75">
      <c r="A531" s="136" t="s">
        <v>820</v>
      </c>
      <c r="B531" s="137" t="s">
        <v>772</v>
      </c>
      <c r="C531" s="183">
        <v>43971</v>
      </c>
      <c r="D531" s="130" t="s">
        <v>374</v>
      </c>
      <c r="E531" s="136"/>
      <c r="F531" s="210">
        <v>87</v>
      </c>
      <c r="G531" s="188">
        <v>17.400000000000002</v>
      </c>
    </row>
    <row r="532" spans="1:7" s="194" customFormat="1" ht="12.75">
      <c r="A532" s="136" t="s">
        <v>820</v>
      </c>
      <c r="B532" s="137" t="s">
        <v>9</v>
      </c>
      <c r="C532" s="183">
        <v>43971</v>
      </c>
      <c r="D532" s="130" t="s">
        <v>374</v>
      </c>
      <c r="E532" s="136"/>
      <c r="F532" s="210">
        <v>87</v>
      </c>
      <c r="G532" s="188">
        <v>17.400000000000002</v>
      </c>
    </row>
    <row r="533" spans="1:7" s="194" customFormat="1" ht="12.75">
      <c r="A533" s="136" t="s">
        <v>820</v>
      </c>
      <c r="B533" s="137" t="s">
        <v>10</v>
      </c>
      <c r="C533" s="183">
        <v>43971</v>
      </c>
      <c r="D533" s="130" t="s">
        <v>374</v>
      </c>
      <c r="E533" s="136"/>
      <c r="F533" s="210">
        <v>87</v>
      </c>
      <c r="G533" s="188">
        <v>17.400000000000002</v>
      </c>
    </row>
    <row r="534" spans="1:7" s="194" customFormat="1" ht="12.75">
      <c r="A534" s="136" t="s">
        <v>820</v>
      </c>
      <c r="B534" s="137" t="s">
        <v>850</v>
      </c>
      <c r="C534" s="183">
        <v>43971</v>
      </c>
      <c r="D534" s="130" t="s">
        <v>374</v>
      </c>
      <c r="E534" s="136"/>
      <c r="F534" s="210">
        <v>87</v>
      </c>
      <c r="G534" s="188">
        <v>17.400000000000002</v>
      </c>
    </row>
    <row r="535" spans="1:7" s="194" customFormat="1" ht="12.75">
      <c r="A535" s="136" t="s">
        <v>820</v>
      </c>
      <c r="B535" s="137" t="s">
        <v>773</v>
      </c>
      <c r="C535" s="183">
        <v>43971</v>
      </c>
      <c r="D535" s="130" t="s">
        <v>374</v>
      </c>
      <c r="E535" s="136"/>
      <c r="F535" s="210">
        <v>87</v>
      </c>
      <c r="G535" s="188">
        <v>17.400000000000002</v>
      </c>
    </row>
    <row r="536" spans="1:7" s="194" customFormat="1" ht="12.75">
      <c r="A536" s="136" t="s">
        <v>820</v>
      </c>
      <c r="B536" s="137" t="s">
        <v>774</v>
      </c>
      <c r="C536" s="183">
        <v>43971</v>
      </c>
      <c r="D536" s="130" t="s">
        <v>374</v>
      </c>
      <c r="E536" s="136"/>
      <c r="F536" s="210">
        <v>87</v>
      </c>
      <c r="G536" s="188">
        <v>17.400000000000002</v>
      </c>
    </row>
    <row r="537" spans="1:7" ht="12.75">
      <c r="A537" s="136"/>
      <c r="B537" s="137"/>
      <c r="C537" s="143"/>
      <c r="D537" s="130"/>
      <c r="E537" s="136"/>
      <c r="F537" s="188"/>
      <c r="G537" s="187"/>
    </row>
    <row r="538" spans="1:7" ht="25.5">
      <c r="A538" s="209"/>
      <c r="B538" s="147" t="s">
        <v>871</v>
      </c>
      <c r="C538" s="207"/>
      <c r="D538" s="208"/>
      <c r="E538" s="209"/>
      <c r="F538" s="210"/>
      <c r="G538" s="211"/>
    </row>
    <row r="539" spans="1:7" ht="12.75">
      <c r="A539" s="209"/>
      <c r="B539" s="206" t="s">
        <v>1187</v>
      </c>
      <c r="C539" s="183">
        <v>43971</v>
      </c>
      <c r="D539" s="130" t="s">
        <v>374</v>
      </c>
      <c r="E539" s="205"/>
      <c r="F539" s="210">
        <v>89</v>
      </c>
      <c r="G539" s="188">
        <v>17.8</v>
      </c>
    </row>
    <row r="540" spans="1:7" ht="12.75">
      <c r="A540" s="209"/>
      <c r="B540" s="206" t="s">
        <v>1170</v>
      </c>
      <c r="C540" s="183">
        <v>43971</v>
      </c>
      <c r="D540" s="130" t="s">
        <v>374</v>
      </c>
      <c r="E540" s="205"/>
      <c r="F540" s="210">
        <v>89</v>
      </c>
      <c r="G540" s="188">
        <v>17.8</v>
      </c>
    </row>
    <row r="541" spans="1:7" s="194" customFormat="1" ht="12.75">
      <c r="A541" s="209"/>
      <c r="B541" s="206" t="s">
        <v>1169</v>
      </c>
      <c r="C541" s="183">
        <v>43971</v>
      </c>
      <c r="D541" s="130" t="s">
        <v>374</v>
      </c>
      <c r="E541" s="205"/>
      <c r="F541" s="210">
        <v>89</v>
      </c>
      <c r="G541" s="188">
        <v>17.8</v>
      </c>
    </row>
    <row r="542" spans="1:7" s="194" customFormat="1" ht="12.75">
      <c r="A542" s="209"/>
      <c r="B542" s="206" t="s">
        <v>1172</v>
      </c>
      <c r="C542" s="183">
        <v>43971</v>
      </c>
      <c r="D542" s="130" t="s">
        <v>374</v>
      </c>
      <c r="E542" s="205"/>
      <c r="F542" s="210">
        <v>89</v>
      </c>
      <c r="G542" s="188">
        <v>17.8</v>
      </c>
    </row>
    <row r="543" spans="1:7" s="194" customFormat="1" ht="12.75">
      <c r="A543" s="209"/>
      <c r="B543" s="206" t="s">
        <v>1168</v>
      </c>
      <c r="C543" s="183">
        <v>43971</v>
      </c>
      <c r="D543" s="130" t="s">
        <v>374</v>
      </c>
      <c r="E543" s="205"/>
      <c r="F543" s="210">
        <v>87</v>
      </c>
      <c r="G543" s="188">
        <v>17.400000000000002</v>
      </c>
    </row>
    <row r="544" spans="1:7" s="194" customFormat="1" ht="12.75">
      <c r="A544" s="209"/>
      <c r="B544" s="206" t="s">
        <v>1173</v>
      </c>
      <c r="C544" s="183">
        <v>43971</v>
      </c>
      <c r="D544" s="130" t="s">
        <v>374</v>
      </c>
      <c r="E544" s="205"/>
      <c r="F544" s="210">
        <v>87</v>
      </c>
      <c r="G544" s="188">
        <v>17.400000000000002</v>
      </c>
    </row>
    <row r="545" spans="1:7" s="194" customFormat="1" ht="12.75">
      <c r="A545" s="209"/>
      <c r="B545" s="206" t="s">
        <v>1176</v>
      </c>
      <c r="C545" s="183">
        <v>43971</v>
      </c>
      <c r="D545" s="130" t="s">
        <v>374</v>
      </c>
      <c r="E545" s="205"/>
      <c r="F545" s="210">
        <v>87</v>
      </c>
      <c r="G545" s="188">
        <v>17.400000000000002</v>
      </c>
    </row>
    <row r="546" spans="1:7" s="194" customFormat="1" ht="12.75">
      <c r="A546" s="209"/>
      <c r="B546" s="206" t="s">
        <v>1188</v>
      </c>
      <c r="C546" s="183">
        <v>43971</v>
      </c>
      <c r="D546" s="130" t="s">
        <v>374</v>
      </c>
      <c r="E546" s="205"/>
      <c r="F546" s="210">
        <v>89</v>
      </c>
      <c r="G546" s="188">
        <v>17.8</v>
      </c>
    </row>
    <row r="547" spans="1:7" s="194" customFormat="1" ht="12.75">
      <c r="A547" s="209"/>
      <c r="B547" s="206" t="s">
        <v>1183</v>
      </c>
      <c r="C547" s="183">
        <v>43971</v>
      </c>
      <c r="D547" s="130" t="s">
        <v>374</v>
      </c>
      <c r="E547" s="205"/>
      <c r="F547" s="210">
        <v>89</v>
      </c>
      <c r="G547" s="188">
        <v>17.8</v>
      </c>
    </row>
    <row r="548" spans="1:7" s="194" customFormat="1" ht="12.75">
      <c r="A548" s="209"/>
      <c r="B548" s="206" t="s">
        <v>1167</v>
      </c>
      <c r="C548" s="183">
        <v>43971</v>
      </c>
      <c r="D548" s="130" t="s">
        <v>374</v>
      </c>
      <c r="E548" s="205"/>
      <c r="F548" s="210">
        <v>89</v>
      </c>
      <c r="G548" s="188">
        <v>17.8</v>
      </c>
    </row>
    <row r="549" spans="1:7" s="194" customFormat="1" ht="12.75">
      <c r="A549" s="136" t="s">
        <v>899</v>
      </c>
      <c r="B549" s="206" t="s">
        <v>11</v>
      </c>
      <c r="C549" s="183">
        <v>43971</v>
      </c>
      <c r="D549" s="130" t="s">
        <v>374</v>
      </c>
      <c r="E549" s="205"/>
      <c r="F549" s="210">
        <v>89</v>
      </c>
      <c r="G549" s="188">
        <v>17.8</v>
      </c>
    </row>
    <row r="550" spans="1:7" s="194" customFormat="1" ht="12.75">
      <c r="A550" s="136" t="s">
        <v>899</v>
      </c>
      <c r="B550" s="206" t="s">
        <v>906</v>
      </c>
      <c r="C550" s="183">
        <v>43971</v>
      </c>
      <c r="D550" s="130" t="s">
        <v>374</v>
      </c>
      <c r="E550" s="205"/>
      <c r="F550" s="210">
        <v>89</v>
      </c>
      <c r="G550" s="188">
        <v>17.8</v>
      </c>
    </row>
    <row r="551" spans="1:7" s="194" customFormat="1" ht="12.75">
      <c r="A551" s="136" t="s">
        <v>899</v>
      </c>
      <c r="B551" s="206" t="s">
        <v>872</v>
      </c>
      <c r="C551" s="183">
        <v>43971</v>
      </c>
      <c r="D551" s="130" t="s">
        <v>374</v>
      </c>
      <c r="E551" s="205"/>
      <c r="F551" s="210">
        <v>89</v>
      </c>
      <c r="G551" s="188">
        <v>17.8</v>
      </c>
    </row>
    <row r="552" spans="1:7" s="194" customFormat="1" ht="12.75">
      <c r="A552" s="136"/>
      <c r="B552" s="137" t="s">
        <v>983</v>
      </c>
      <c r="C552" s="183">
        <v>43971</v>
      </c>
      <c r="D552" s="130" t="s">
        <v>374</v>
      </c>
      <c r="E552" s="205"/>
      <c r="F552" s="210">
        <v>89</v>
      </c>
      <c r="G552" s="188">
        <v>17.8</v>
      </c>
    </row>
    <row r="553" spans="1:7" s="194" customFormat="1" ht="12.75">
      <c r="A553" s="136" t="s">
        <v>899</v>
      </c>
      <c r="B553" s="137" t="s">
        <v>873</v>
      </c>
      <c r="C553" s="183">
        <v>43971</v>
      </c>
      <c r="D553" s="130" t="s">
        <v>374</v>
      </c>
      <c r="E553" s="136"/>
      <c r="F553" s="210">
        <v>89</v>
      </c>
      <c r="G553" s="188">
        <v>17.8</v>
      </c>
    </row>
    <row r="554" spans="1:7" s="194" customFormat="1" ht="12.75">
      <c r="A554" s="136" t="s">
        <v>899</v>
      </c>
      <c r="B554" s="137" t="s">
        <v>874</v>
      </c>
      <c r="C554" s="183">
        <v>43971</v>
      </c>
      <c r="D554" s="130" t="s">
        <v>374</v>
      </c>
      <c r="E554" s="136"/>
      <c r="F554" s="210">
        <v>89</v>
      </c>
      <c r="G554" s="188">
        <v>17.8</v>
      </c>
    </row>
    <row r="555" spans="1:7" s="194" customFormat="1" ht="12.75">
      <c r="A555" s="136"/>
      <c r="B555" s="137" t="s">
        <v>1023</v>
      </c>
      <c r="C555" s="183">
        <v>43971</v>
      </c>
      <c r="D555" s="130" t="s">
        <v>374</v>
      </c>
      <c r="E555" s="136"/>
      <c r="F555" s="210">
        <v>89</v>
      </c>
      <c r="G555" s="188">
        <v>17.8</v>
      </c>
    </row>
    <row r="556" spans="1:7" s="194" customFormat="1" ht="12.75">
      <c r="A556" s="136" t="s">
        <v>899</v>
      </c>
      <c r="B556" s="137" t="s">
        <v>12</v>
      </c>
      <c r="C556" s="183">
        <v>43971</v>
      </c>
      <c r="D556" s="130" t="s">
        <v>374</v>
      </c>
      <c r="E556" s="136"/>
      <c r="F556" s="210">
        <v>87</v>
      </c>
      <c r="G556" s="188">
        <v>17.400000000000002</v>
      </c>
    </row>
    <row r="557" spans="1:7" s="194" customFormat="1" ht="12.75">
      <c r="A557" s="136" t="s">
        <v>899</v>
      </c>
      <c r="B557" s="137" t="s">
        <v>875</v>
      </c>
      <c r="C557" s="183">
        <v>43971</v>
      </c>
      <c r="D557" s="130" t="s">
        <v>374</v>
      </c>
      <c r="E557" s="136"/>
      <c r="F557" s="210">
        <v>87</v>
      </c>
      <c r="G557" s="188">
        <v>17.400000000000002</v>
      </c>
    </row>
    <row r="558" spans="1:7" s="194" customFormat="1" ht="12.75">
      <c r="A558" s="136"/>
      <c r="B558" s="137" t="s">
        <v>982</v>
      </c>
      <c r="C558" s="183">
        <v>43971</v>
      </c>
      <c r="D558" s="130" t="s">
        <v>374</v>
      </c>
      <c r="E558" s="136"/>
      <c r="F558" s="210">
        <v>87</v>
      </c>
      <c r="G558" s="188">
        <v>17.400000000000002</v>
      </c>
    </row>
    <row r="559" spans="1:7" s="194" customFormat="1" ht="12.75">
      <c r="A559" s="136" t="s">
        <v>899</v>
      </c>
      <c r="B559" s="137" t="s">
        <v>13</v>
      </c>
      <c r="C559" s="183">
        <v>43971</v>
      </c>
      <c r="D559" s="130" t="s">
        <v>374</v>
      </c>
      <c r="E559" s="136"/>
      <c r="F559" s="210">
        <v>87</v>
      </c>
      <c r="G559" s="188">
        <v>17.400000000000002</v>
      </c>
    </row>
    <row r="560" spans="1:7" s="194" customFormat="1" ht="12.75">
      <c r="A560" s="136" t="s">
        <v>899</v>
      </c>
      <c r="B560" s="137" t="s">
        <v>907</v>
      </c>
      <c r="C560" s="183">
        <v>43971</v>
      </c>
      <c r="D560" s="130" t="s">
        <v>374</v>
      </c>
      <c r="E560" s="136"/>
      <c r="F560" s="210">
        <v>87</v>
      </c>
      <c r="G560" s="188">
        <v>17.400000000000002</v>
      </c>
    </row>
    <row r="561" spans="1:7" s="194" customFormat="1" ht="12.75">
      <c r="A561" s="136" t="s">
        <v>899</v>
      </c>
      <c r="B561" s="137" t="s">
        <v>879</v>
      </c>
      <c r="C561" s="183">
        <v>43971</v>
      </c>
      <c r="D561" s="130" t="s">
        <v>374</v>
      </c>
      <c r="E561" s="136"/>
      <c r="F561" s="210">
        <v>87</v>
      </c>
      <c r="G561" s="188">
        <v>17.400000000000002</v>
      </c>
    </row>
    <row r="562" spans="1:7" s="194" customFormat="1" ht="12.75">
      <c r="A562" s="136"/>
      <c r="B562" s="137" t="s">
        <v>1024</v>
      </c>
      <c r="C562" s="183">
        <v>43971</v>
      </c>
      <c r="D562" s="130" t="s">
        <v>374</v>
      </c>
      <c r="E562" s="136"/>
      <c r="F562" s="210">
        <v>87</v>
      </c>
      <c r="G562" s="188">
        <v>17.400000000000002</v>
      </c>
    </row>
    <row r="563" spans="1:7" s="194" customFormat="1" ht="12.75">
      <c r="A563" s="136" t="s">
        <v>899</v>
      </c>
      <c r="B563" s="137" t="s">
        <v>876</v>
      </c>
      <c r="C563" s="183">
        <v>43971</v>
      </c>
      <c r="D563" s="130" t="s">
        <v>374</v>
      </c>
      <c r="E563" s="136"/>
      <c r="F563" s="210">
        <v>87</v>
      </c>
      <c r="G563" s="188">
        <v>17.400000000000002</v>
      </c>
    </row>
    <row r="564" spans="1:7" s="194" customFormat="1" ht="12.75">
      <c r="A564" s="136" t="s">
        <v>899</v>
      </c>
      <c r="B564" s="137" t="s">
        <v>14</v>
      </c>
      <c r="C564" s="183">
        <v>43971</v>
      </c>
      <c r="D564" s="130" t="s">
        <v>374</v>
      </c>
      <c r="E564" s="136"/>
      <c r="F564" s="210">
        <v>87</v>
      </c>
      <c r="G564" s="188">
        <v>17.400000000000002</v>
      </c>
    </row>
    <row r="565" spans="1:7" s="194" customFormat="1" ht="12.75">
      <c r="A565" s="136" t="s">
        <v>899</v>
      </c>
      <c r="B565" s="137" t="s">
        <v>15</v>
      </c>
      <c r="C565" s="183">
        <v>43971</v>
      </c>
      <c r="D565" s="130" t="s">
        <v>374</v>
      </c>
      <c r="E565" s="136"/>
      <c r="F565" s="210">
        <v>87</v>
      </c>
      <c r="G565" s="188">
        <v>17.400000000000002</v>
      </c>
    </row>
    <row r="566" spans="1:7" s="194" customFormat="1" ht="12.75">
      <c r="A566" s="136" t="s">
        <v>899</v>
      </c>
      <c r="B566" s="137" t="s">
        <v>16</v>
      </c>
      <c r="C566" s="183">
        <v>43971</v>
      </c>
      <c r="D566" s="130" t="s">
        <v>374</v>
      </c>
      <c r="E566" s="136"/>
      <c r="F566" s="210">
        <v>87</v>
      </c>
      <c r="G566" s="188">
        <v>17.400000000000002</v>
      </c>
    </row>
    <row r="567" spans="1:7" s="194" customFormat="1" ht="12.75">
      <c r="A567" s="136" t="s">
        <v>899</v>
      </c>
      <c r="B567" s="137" t="s">
        <v>877</v>
      </c>
      <c r="C567" s="183">
        <v>43971</v>
      </c>
      <c r="D567" s="130" t="s">
        <v>374</v>
      </c>
      <c r="E567" s="136"/>
      <c r="F567" s="210">
        <v>87</v>
      </c>
      <c r="G567" s="188">
        <v>17.400000000000002</v>
      </c>
    </row>
    <row r="568" spans="1:7" s="194" customFormat="1" ht="12.75">
      <c r="A568" s="136" t="s">
        <v>899</v>
      </c>
      <c r="B568" s="137" t="s">
        <v>878</v>
      </c>
      <c r="C568" s="183">
        <v>43971</v>
      </c>
      <c r="D568" s="130" t="s">
        <v>374</v>
      </c>
      <c r="E568" s="136"/>
      <c r="F568" s="210">
        <v>87</v>
      </c>
      <c r="G568" s="188">
        <v>17.400000000000002</v>
      </c>
    </row>
    <row r="569" spans="1:7" s="194" customFormat="1" ht="12.75">
      <c r="A569" s="136" t="s">
        <v>899</v>
      </c>
      <c r="B569" s="137" t="s">
        <v>1189</v>
      </c>
      <c r="C569" s="183">
        <v>43971</v>
      </c>
      <c r="D569" s="130" t="s">
        <v>374</v>
      </c>
      <c r="E569" s="136"/>
      <c r="F569" s="210">
        <v>89</v>
      </c>
      <c r="G569" s="188">
        <v>17.8</v>
      </c>
    </row>
    <row r="570" spans="1:7" s="194" customFormat="1" ht="12.75">
      <c r="A570" s="136" t="s">
        <v>899</v>
      </c>
      <c r="B570" s="137" t="s">
        <v>1180</v>
      </c>
      <c r="C570" s="183">
        <v>43971</v>
      </c>
      <c r="D570" s="130" t="s">
        <v>374</v>
      </c>
      <c r="E570" s="136"/>
      <c r="F570" s="210">
        <v>89</v>
      </c>
      <c r="G570" s="188">
        <v>17.8</v>
      </c>
    </row>
    <row r="571" spans="1:7" s="194" customFormat="1" ht="12.75">
      <c r="A571" s="136" t="s">
        <v>899</v>
      </c>
      <c r="B571" s="137" t="s">
        <v>17</v>
      </c>
      <c r="C571" s="183">
        <v>43971</v>
      </c>
      <c r="D571" s="130" t="s">
        <v>374</v>
      </c>
      <c r="E571" s="136"/>
      <c r="F571" s="210">
        <v>89</v>
      </c>
      <c r="G571" s="188">
        <v>17.8</v>
      </c>
    </row>
    <row r="572" spans="1:7" s="194" customFormat="1" ht="12.75">
      <c r="A572" s="136" t="s">
        <v>899</v>
      </c>
      <c r="B572" s="137" t="s">
        <v>908</v>
      </c>
      <c r="C572" s="183">
        <v>43971</v>
      </c>
      <c r="D572" s="130" t="s">
        <v>374</v>
      </c>
      <c r="E572" s="136"/>
      <c r="F572" s="210">
        <v>89</v>
      </c>
      <c r="G572" s="188">
        <v>17.8</v>
      </c>
    </row>
    <row r="573" spans="1:7" s="194" customFormat="1" ht="12.75">
      <c r="A573" s="136" t="s">
        <v>899</v>
      </c>
      <c r="B573" s="137" t="s">
        <v>880</v>
      </c>
      <c r="C573" s="183">
        <v>43971</v>
      </c>
      <c r="D573" s="130" t="s">
        <v>374</v>
      </c>
      <c r="E573" s="136"/>
      <c r="F573" s="210">
        <v>89</v>
      </c>
      <c r="G573" s="188">
        <v>17.8</v>
      </c>
    </row>
    <row r="574" spans="1:7" s="194" customFormat="1" ht="12.75">
      <c r="A574" s="136" t="s">
        <v>899</v>
      </c>
      <c r="B574" s="137" t="s">
        <v>881</v>
      </c>
      <c r="C574" s="183">
        <v>43971</v>
      </c>
      <c r="D574" s="130" t="s">
        <v>374</v>
      </c>
      <c r="E574" s="136"/>
      <c r="F574" s="210">
        <v>89</v>
      </c>
      <c r="G574" s="188">
        <v>17.8</v>
      </c>
    </row>
    <row r="575" spans="1:7" s="194" customFormat="1" ht="12.75">
      <c r="A575" s="136" t="s">
        <v>899</v>
      </c>
      <c r="B575" s="137" t="s">
        <v>882</v>
      </c>
      <c r="C575" s="183">
        <v>43971</v>
      </c>
      <c r="D575" s="130" t="s">
        <v>374</v>
      </c>
      <c r="E575" s="136"/>
      <c r="F575" s="210">
        <v>89</v>
      </c>
      <c r="G575" s="188">
        <v>17.8</v>
      </c>
    </row>
    <row r="576" spans="1:7" s="194" customFormat="1" ht="12.75">
      <c r="A576" s="136" t="s">
        <v>899</v>
      </c>
      <c r="B576" s="137" t="s">
        <v>18</v>
      </c>
      <c r="C576" s="183">
        <v>43971</v>
      </c>
      <c r="D576" s="130" t="s">
        <v>374</v>
      </c>
      <c r="E576" s="136"/>
      <c r="F576" s="210">
        <v>87</v>
      </c>
      <c r="G576" s="188">
        <v>17.400000000000002</v>
      </c>
    </row>
    <row r="577" spans="1:7" s="194" customFormat="1" ht="12.75">
      <c r="A577" s="136" t="s">
        <v>899</v>
      </c>
      <c r="B577" s="137" t="s">
        <v>883</v>
      </c>
      <c r="C577" s="183">
        <v>43971</v>
      </c>
      <c r="D577" s="130" t="s">
        <v>374</v>
      </c>
      <c r="E577" s="136"/>
      <c r="F577" s="210">
        <v>87</v>
      </c>
      <c r="G577" s="188">
        <v>17.400000000000002</v>
      </c>
    </row>
    <row r="578" spans="1:7" s="194" customFormat="1" ht="12.75">
      <c r="A578" s="136" t="s">
        <v>899</v>
      </c>
      <c r="B578" s="137" t="s">
        <v>19</v>
      </c>
      <c r="C578" s="183">
        <v>43971</v>
      </c>
      <c r="D578" s="130" t="s">
        <v>374</v>
      </c>
      <c r="E578" s="136"/>
      <c r="F578" s="210">
        <v>87</v>
      </c>
      <c r="G578" s="188">
        <v>17.400000000000002</v>
      </c>
    </row>
    <row r="579" spans="1:7" s="194" customFormat="1" ht="12.75">
      <c r="A579" s="136" t="s">
        <v>899</v>
      </c>
      <c r="B579" s="137" t="s">
        <v>909</v>
      </c>
      <c r="C579" s="183">
        <v>43971</v>
      </c>
      <c r="D579" s="130" t="s">
        <v>374</v>
      </c>
      <c r="E579" s="136"/>
      <c r="F579" s="210">
        <v>87</v>
      </c>
      <c r="G579" s="188">
        <v>17.400000000000002</v>
      </c>
    </row>
    <row r="580" spans="1:7" s="194" customFormat="1" ht="12.75">
      <c r="A580" s="136" t="s">
        <v>899</v>
      </c>
      <c r="B580" s="137" t="s">
        <v>20</v>
      </c>
      <c r="C580" s="183">
        <v>43971</v>
      </c>
      <c r="D580" s="130" t="s">
        <v>374</v>
      </c>
      <c r="E580" s="136"/>
      <c r="F580" s="210">
        <v>87</v>
      </c>
      <c r="G580" s="188">
        <v>17.400000000000002</v>
      </c>
    </row>
    <row r="581" spans="1:7" s="194" customFormat="1" ht="12.75">
      <c r="A581" s="136" t="s">
        <v>899</v>
      </c>
      <c r="B581" s="137" t="s">
        <v>884</v>
      </c>
      <c r="C581" s="183">
        <v>43971</v>
      </c>
      <c r="D581" s="130" t="s">
        <v>374</v>
      </c>
      <c r="E581" s="136"/>
      <c r="F581" s="210">
        <v>87</v>
      </c>
      <c r="G581" s="188">
        <v>17.400000000000002</v>
      </c>
    </row>
    <row r="582" spans="1:7" s="194" customFormat="1" ht="12.75">
      <c r="A582" s="136" t="s">
        <v>899</v>
      </c>
      <c r="B582" s="137" t="s">
        <v>21</v>
      </c>
      <c r="C582" s="183">
        <v>43971</v>
      </c>
      <c r="D582" s="130" t="s">
        <v>374</v>
      </c>
      <c r="E582" s="136"/>
      <c r="F582" s="210">
        <v>87</v>
      </c>
      <c r="G582" s="188">
        <v>17.400000000000002</v>
      </c>
    </row>
    <row r="583" spans="1:7" s="194" customFormat="1" ht="12.75">
      <c r="A583" s="136" t="s">
        <v>899</v>
      </c>
      <c r="B583" s="137" t="s">
        <v>22</v>
      </c>
      <c r="C583" s="183">
        <v>43971</v>
      </c>
      <c r="D583" s="130" t="s">
        <v>374</v>
      </c>
      <c r="E583" s="136"/>
      <c r="F583" s="210">
        <v>87</v>
      </c>
      <c r="G583" s="188">
        <v>17.400000000000002</v>
      </c>
    </row>
    <row r="584" spans="1:7" s="194" customFormat="1" ht="12.75">
      <c r="A584" s="136" t="s">
        <v>899</v>
      </c>
      <c r="B584" s="137" t="s">
        <v>887</v>
      </c>
      <c r="C584" s="183">
        <v>43971</v>
      </c>
      <c r="D584" s="130" t="s">
        <v>374</v>
      </c>
      <c r="E584" s="136"/>
      <c r="F584" s="210">
        <v>87</v>
      </c>
      <c r="G584" s="188">
        <v>17.400000000000002</v>
      </c>
    </row>
    <row r="585" spans="1:7" s="194" customFormat="1" ht="12.75">
      <c r="A585" s="136" t="s">
        <v>899</v>
      </c>
      <c r="B585" s="137" t="s">
        <v>885</v>
      </c>
      <c r="C585" s="183">
        <v>43971</v>
      </c>
      <c r="D585" s="130" t="s">
        <v>374</v>
      </c>
      <c r="E585" s="136"/>
      <c r="F585" s="210">
        <v>87</v>
      </c>
      <c r="G585" s="188">
        <v>17.400000000000002</v>
      </c>
    </row>
    <row r="586" spans="1:7" s="194" customFormat="1" ht="12.75">
      <c r="A586" s="136" t="s">
        <v>899</v>
      </c>
      <c r="B586" s="137" t="s">
        <v>886</v>
      </c>
      <c r="C586" s="183">
        <v>43971</v>
      </c>
      <c r="D586" s="130" t="s">
        <v>374</v>
      </c>
      <c r="E586" s="136"/>
      <c r="F586" s="210">
        <v>87</v>
      </c>
      <c r="G586" s="188">
        <v>17.400000000000002</v>
      </c>
    </row>
    <row r="587" spans="1:7" ht="12.75">
      <c r="A587" s="136"/>
      <c r="B587" s="137"/>
      <c r="C587" s="143"/>
      <c r="D587" s="130"/>
      <c r="E587" s="136"/>
      <c r="F587" s="188"/>
      <c r="G587" s="187"/>
    </row>
    <row r="588" spans="1:7" ht="25.5">
      <c r="A588" s="212"/>
      <c r="B588" s="147" t="s">
        <v>891</v>
      </c>
      <c r="C588" s="207"/>
      <c r="D588" s="130"/>
      <c r="E588" s="205"/>
      <c r="F588" s="210"/>
      <c r="G588" s="210"/>
    </row>
    <row r="589" spans="1:7" ht="12.75">
      <c r="A589" s="213" t="s">
        <v>821</v>
      </c>
      <c r="B589" s="206" t="s">
        <v>1190</v>
      </c>
      <c r="C589" s="214">
        <v>43971</v>
      </c>
      <c r="D589" s="130" t="s">
        <v>374</v>
      </c>
      <c r="E589" s="209"/>
      <c r="F589" s="210">
        <v>93</v>
      </c>
      <c r="G589" s="188">
        <v>18.6</v>
      </c>
    </row>
    <row r="590" spans="1:7" ht="12.75">
      <c r="A590" s="213" t="s">
        <v>821</v>
      </c>
      <c r="B590" s="206" t="s">
        <v>1182</v>
      </c>
      <c r="C590" s="214">
        <v>43971</v>
      </c>
      <c r="D590" s="130" t="s">
        <v>374</v>
      </c>
      <c r="E590" s="209"/>
      <c r="F590" s="210">
        <v>93</v>
      </c>
      <c r="G590" s="188">
        <v>18.6</v>
      </c>
    </row>
    <row r="591" spans="1:7" s="194" customFormat="1" ht="12.75">
      <c r="A591" s="213" t="s">
        <v>821</v>
      </c>
      <c r="B591" s="206" t="s">
        <v>776</v>
      </c>
      <c r="C591" s="214">
        <v>43971</v>
      </c>
      <c r="D591" s="130" t="s">
        <v>374</v>
      </c>
      <c r="E591" s="209"/>
      <c r="F591" s="210">
        <v>93</v>
      </c>
      <c r="G591" s="188">
        <v>18.6</v>
      </c>
    </row>
    <row r="592" spans="1:7" s="194" customFormat="1" ht="12.75">
      <c r="A592" s="136" t="s">
        <v>821</v>
      </c>
      <c r="B592" s="137" t="s">
        <v>777</v>
      </c>
      <c r="C592" s="214">
        <v>43971</v>
      </c>
      <c r="D592" s="130" t="s">
        <v>374</v>
      </c>
      <c r="E592" s="209"/>
      <c r="F592" s="210">
        <v>93</v>
      </c>
      <c r="G592" s="188">
        <v>18.6</v>
      </c>
    </row>
    <row r="593" spans="1:7" s="194" customFormat="1" ht="12.75">
      <c r="A593" s="136" t="s">
        <v>821</v>
      </c>
      <c r="B593" s="137" t="s">
        <v>778</v>
      </c>
      <c r="C593" s="214">
        <v>43971</v>
      </c>
      <c r="D593" s="130" t="s">
        <v>374</v>
      </c>
      <c r="E593" s="209"/>
      <c r="F593" s="210">
        <v>93</v>
      </c>
      <c r="G593" s="188">
        <v>18.6</v>
      </c>
    </row>
    <row r="594" spans="1:7" s="194" customFormat="1" ht="12.75">
      <c r="A594" s="136" t="s">
        <v>821</v>
      </c>
      <c r="B594" s="137" t="s">
        <v>779</v>
      </c>
      <c r="C594" s="214">
        <v>43971</v>
      </c>
      <c r="D594" s="130" t="s">
        <v>374</v>
      </c>
      <c r="E594" s="209"/>
      <c r="F594" s="210">
        <v>90</v>
      </c>
      <c r="G594" s="188">
        <v>18</v>
      </c>
    </row>
    <row r="595" spans="1:7" s="194" customFormat="1" ht="12.75">
      <c r="A595" s="136" t="s">
        <v>821</v>
      </c>
      <c r="B595" s="137" t="s">
        <v>1162</v>
      </c>
      <c r="C595" s="214">
        <v>43971</v>
      </c>
      <c r="D595" s="130" t="s">
        <v>374</v>
      </c>
      <c r="E595" s="209"/>
      <c r="F595" s="210">
        <v>90</v>
      </c>
      <c r="G595" s="188">
        <v>18</v>
      </c>
    </row>
    <row r="596" spans="1:7" s="194" customFormat="1" ht="12.75">
      <c r="A596" s="136" t="s">
        <v>821</v>
      </c>
      <c r="B596" s="137" t="s">
        <v>780</v>
      </c>
      <c r="C596" s="214">
        <v>43971</v>
      </c>
      <c r="D596" s="130" t="s">
        <v>374</v>
      </c>
      <c r="E596" s="209"/>
      <c r="F596" s="210">
        <v>90</v>
      </c>
      <c r="G596" s="188">
        <v>18</v>
      </c>
    </row>
    <row r="597" spans="1:7" s="194" customFormat="1" ht="12.75">
      <c r="A597" s="136" t="s">
        <v>821</v>
      </c>
      <c r="B597" s="137" t="s">
        <v>781</v>
      </c>
      <c r="C597" s="214">
        <v>43971</v>
      </c>
      <c r="D597" s="130" t="s">
        <v>374</v>
      </c>
      <c r="E597" s="209"/>
      <c r="F597" s="210">
        <v>90</v>
      </c>
      <c r="G597" s="188">
        <v>18</v>
      </c>
    </row>
    <row r="598" spans="1:7" s="194" customFormat="1" ht="12.75">
      <c r="A598" s="136" t="s">
        <v>821</v>
      </c>
      <c r="B598" s="137" t="s">
        <v>782</v>
      </c>
      <c r="C598" s="214">
        <v>43971</v>
      </c>
      <c r="D598" s="130" t="s">
        <v>374</v>
      </c>
      <c r="E598" s="209"/>
      <c r="F598" s="210">
        <v>90</v>
      </c>
      <c r="G598" s="188">
        <v>18</v>
      </c>
    </row>
    <row r="599" spans="1:7" s="194" customFormat="1" ht="12.75">
      <c r="A599" s="136" t="s">
        <v>821</v>
      </c>
      <c r="B599" s="137" t="s">
        <v>783</v>
      </c>
      <c r="C599" s="214">
        <v>43971</v>
      </c>
      <c r="D599" s="130" t="s">
        <v>374</v>
      </c>
      <c r="E599" s="209"/>
      <c r="F599" s="210">
        <v>90</v>
      </c>
      <c r="G599" s="188">
        <v>18</v>
      </c>
    </row>
    <row r="600" spans="1:7" s="194" customFormat="1" ht="12.75">
      <c r="A600" s="136" t="s">
        <v>821</v>
      </c>
      <c r="B600" s="137" t="s">
        <v>1191</v>
      </c>
      <c r="C600" s="214">
        <v>43971</v>
      </c>
      <c r="D600" s="130" t="s">
        <v>374</v>
      </c>
      <c r="E600" s="209"/>
      <c r="F600" s="210">
        <v>93</v>
      </c>
      <c r="G600" s="188">
        <v>18.6</v>
      </c>
    </row>
    <row r="601" spans="1:7" s="194" customFormat="1" ht="12.75">
      <c r="A601" s="136" t="s">
        <v>821</v>
      </c>
      <c r="B601" s="137" t="s">
        <v>1192</v>
      </c>
      <c r="C601" s="214">
        <v>43971</v>
      </c>
      <c r="D601" s="130" t="s">
        <v>374</v>
      </c>
      <c r="E601" s="209"/>
      <c r="F601" s="210">
        <v>93</v>
      </c>
      <c r="G601" s="188">
        <v>18.6</v>
      </c>
    </row>
    <row r="602" spans="1:7" s="194" customFormat="1" ht="12.75">
      <c r="A602" s="136" t="s">
        <v>821</v>
      </c>
      <c r="B602" s="137" t="s">
        <v>784</v>
      </c>
      <c r="C602" s="214">
        <v>43971</v>
      </c>
      <c r="D602" s="130" t="s">
        <v>374</v>
      </c>
      <c r="E602" s="209"/>
      <c r="F602" s="210">
        <v>93</v>
      </c>
      <c r="G602" s="188">
        <v>18.6</v>
      </c>
    </row>
    <row r="603" spans="1:7" s="194" customFormat="1" ht="12.75">
      <c r="A603" s="136" t="s">
        <v>821</v>
      </c>
      <c r="B603" s="137" t="s">
        <v>785</v>
      </c>
      <c r="C603" s="214">
        <v>43971</v>
      </c>
      <c r="D603" s="130" t="s">
        <v>374</v>
      </c>
      <c r="E603" s="209"/>
      <c r="F603" s="210">
        <v>93</v>
      </c>
      <c r="G603" s="188">
        <v>18.6</v>
      </c>
    </row>
    <row r="604" spans="1:7" s="194" customFormat="1" ht="12.75">
      <c r="A604" s="136" t="s">
        <v>821</v>
      </c>
      <c r="B604" s="137" t="s">
        <v>786</v>
      </c>
      <c r="C604" s="214">
        <v>43971</v>
      </c>
      <c r="D604" s="130" t="s">
        <v>374</v>
      </c>
      <c r="E604" s="209"/>
      <c r="F604" s="210">
        <v>90</v>
      </c>
      <c r="G604" s="188">
        <v>18</v>
      </c>
    </row>
    <row r="605" spans="1:7" s="194" customFormat="1" ht="12.75">
      <c r="A605" s="136" t="s">
        <v>821</v>
      </c>
      <c r="B605" s="137" t="s">
        <v>787</v>
      </c>
      <c r="C605" s="214">
        <v>43971</v>
      </c>
      <c r="D605" s="130" t="s">
        <v>374</v>
      </c>
      <c r="E605" s="209"/>
      <c r="F605" s="210">
        <v>90</v>
      </c>
      <c r="G605" s="188">
        <v>18</v>
      </c>
    </row>
    <row r="606" spans="1:7" s="194" customFormat="1" ht="12.75">
      <c r="A606" s="136" t="s">
        <v>821</v>
      </c>
      <c r="B606" s="137" t="s">
        <v>788</v>
      </c>
      <c r="C606" s="214">
        <v>43971</v>
      </c>
      <c r="D606" s="130" t="s">
        <v>374</v>
      </c>
      <c r="E606" s="209"/>
      <c r="F606" s="210">
        <v>90</v>
      </c>
      <c r="G606" s="188">
        <v>18</v>
      </c>
    </row>
    <row r="607" spans="1:7" s="194" customFormat="1" ht="12.75">
      <c r="A607" s="136" t="s">
        <v>821</v>
      </c>
      <c r="B607" s="137" t="s">
        <v>789</v>
      </c>
      <c r="C607" s="214">
        <v>43971</v>
      </c>
      <c r="D607" s="130" t="s">
        <v>374</v>
      </c>
      <c r="E607" s="209"/>
      <c r="F607" s="210">
        <v>90</v>
      </c>
      <c r="G607" s="188">
        <v>18</v>
      </c>
    </row>
    <row r="608" spans="1:7" s="194" customFormat="1" ht="12.75">
      <c r="A608" s="136" t="s">
        <v>821</v>
      </c>
      <c r="B608" s="137" t="s">
        <v>790</v>
      </c>
      <c r="C608" s="214">
        <v>43971</v>
      </c>
      <c r="D608" s="130" t="s">
        <v>374</v>
      </c>
      <c r="E608" s="209"/>
      <c r="F608" s="210">
        <v>90</v>
      </c>
      <c r="G608" s="188">
        <v>18</v>
      </c>
    </row>
    <row r="609" spans="1:7" s="194" customFormat="1" ht="12.75">
      <c r="A609" s="136" t="s">
        <v>821</v>
      </c>
      <c r="B609" s="137" t="s">
        <v>1163</v>
      </c>
      <c r="C609" s="214">
        <v>43971</v>
      </c>
      <c r="D609" s="130" t="s">
        <v>374</v>
      </c>
      <c r="E609" s="209"/>
      <c r="F609" s="210">
        <v>90</v>
      </c>
      <c r="G609" s="188">
        <v>18</v>
      </c>
    </row>
    <row r="610" spans="1:7" ht="12.75">
      <c r="A610" s="136"/>
      <c r="B610" s="137"/>
      <c r="C610" s="143"/>
      <c r="D610" s="130"/>
      <c r="E610" s="138"/>
      <c r="F610" s="188"/>
      <c r="G610" s="188"/>
    </row>
    <row r="611" spans="1:7" ht="25.5">
      <c r="A611" s="136"/>
      <c r="B611" s="147" t="s">
        <v>791</v>
      </c>
      <c r="C611" s="207"/>
      <c r="D611" s="208"/>
      <c r="E611" s="209"/>
      <c r="F611" s="188"/>
      <c r="G611" s="188"/>
    </row>
    <row r="612" spans="1:7" s="194" customFormat="1" ht="12.75">
      <c r="A612" s="136"/>
      <c r="B612" s="137" t="s">
        <v>792</v>
      </c>
      <c r="C612" s="214">
        <v>43971</v>
      </c>
      <c r="D612" s="130" t="s">
        <v>374</v>
      </c>
      <c r="E612" s="138"/>
      <c r="F612" s="188">
        <v>93</v>
      </c>
      <c r="G612" s="188">
        <v>18.6</v>
      </c>
    </row>
    <row r="613" spans="1:7" s="194" customFormat="1" ht="12.75">
      <c r="A613" s="136"/>
      <c r="B613" s="137" t="s">
        <v>793</v>
      </c>
      <c r="C613" s="214">
        <v>43971</v>
      </c>
      <c r="D613" s="130" t="s">
        <v>374</v>
      </c>
      <c r="E613" s="138"/>
      <c r="F613" s="188">
        <v>93</v>
      </c>
      <c r="G613" s="188">
        <v>18.6</v>
      </c>
    </row>
    <row r="614" spans="1:7" s="194" customFormat="1" ht="12.75">
      <c r="A614" s="136"/>
      <c r="B614" s="137" t="s">
        <v>794</v>
      </c>
      <c r="C614" s="214">
        <v>43971</v>
      </c>
      <c r="D614" s="130" t="s">
        <v>374</v>
      </c>
      <c r="E614" s="138"/>
      <c r="F614" s="188">
        <v>93</v>
      </c>
      <c r="G614" s="188">
        <v>18.6</v>
      </c>
    </row>
    <row r="615" spans="1:7" s="194" customFormat="1" ht="12.75">
      <c r="A615" s="136"/>
      <c r="B615" s="137" t="s">
        <v>795</v>
      </c>
      <c r="C615" s="214">
        <v>43971</v>
      </c>
      <c r="D615" s="130" t="s">
        <v>374</v>
      </c>
      <c r="E615" s="138"/>
      <c r="F615" s="188">
        <v>90</v>
      </c>
      <c r="G615" s="188">
        <v>18</v>
      </c>
    </row>
    <row r="616" spans="1:7" s="194" customFormat="1" ht="12.75">
      <c r="A616" s="136"/>
      <c r="B616" s="137" t="s">
        <v>796</v>
      </c>
      <c r="C616" s="214">
        <v>43971</v>
      </c>
      <c r="D616" s="130" t="s">
        <v>374</v>
      </c>
      <c r="E616" s="138"/>
      <c r="F616" s="188">
        <v>90</v>
      </c>
      <c r="G616" s="188">
        <v>18</v>
      </c>
    </row>
    <row r="617" spans="1:7" s="194" customFormat="1" ht="12.75">
      <c r="A617" s="136"/>
      <c r="B617" s="137" t="s">
        <v>797</v>
      </c>
      <c r="C617" s="214">
        <v>43971</v>
      </c>
      <c r="D617" s="130" t="s">
        <v>374</v>
      </c>
      <c r="E617" s="138"/>
      <c r="F617" s="188">
        <v>90</v>
      </c>
      <c r="G617" s="188">
        <v>18</v>
      </c>
    </row>
    <row r="618" spans="1:7" s="194" customFormat="1" ht="12.75">
      <c r="A618" s="136"/>
      <c r="B618" s="137" t="s">
        <v>798</v>
      </c>
      <c r="C618" s="214">
        <v>43971</v>
      </c>
      <c r="D618" s="130" t="s">
        <v>374</v>
      </c>
      <c r="E618" s="138"/>
      <c r="F618" s="188">
        <v>90</v>
      </c>
      <c r="G618" s="188">
        <v>18</v>
      </c>
    </row>
    <row r="619" spans="1:7" s="194" customFormat="1" ht="12.75">
      <c r="A619" s="136"/>
      <c r="B619" s="137" t="s">
        <v>799</v>
      </c>
      <c r="C619" s="214">
        <v>43971</v>
      </c>
      <c r="D619" s="130" t="s">
        <v>374</v>
      </c>
      <c r="E619" s="138"/>
      <c r="F619" s="188">
        <v>90</v>
      </c>
      <c r="G619" s="188">
        <v>18</v>
      </c>
    </row>
    <row r="620" spans="1:7" s="194" customFormat="1" ht="12.75">
      <c r="A620" s="136"/>
      <c r="B620" s="137" t="s">
        <v>800</v>
      </c>
      <c r="C620" s="214">
        <v>43971</v>
      </c>
      <c r="D620" s="130" t="s">
        <v>374</v>
      </c>
      <c r="E620" s="138"/>
      <c r="F620" s="188">
        <v>93</v>
      </c>
      <c r="G620" s="188">
        <v>18.6</v>
      </c>
    </row>
    <row r="621" spans="1:7" s="194" customFormat="1" ht="12.75">
      <c r="A621" s="136"/>
      <c r="B621" s="137" t="s">
        <v>801</v>
      </c>
      <c r="C621" s="214">
        <v>43971</v>
      </c>
      <c r="D621" s="130" t="s">
        <v>374</v>
      </c>
      <c r="E621" s="138"/>
      <c r="F621" s="188">
        <v>93</v>
      </c>
      <c r="G621" s="188">
        <v>18.6</v>
      </c>
    </row>
    <row r="622" spans="1:7" s="194" customFormat="1" ht="12.75">
      <c r="A622" s="136"/>
      <c r="B622" s="137" t="s">
        <v>802</v>
      </c>
      <c r="C622" s="214">
        <v>43971</v>
      </c>
      <c r="D622" s="130" t="s">
        <v>374</v>
      </c>
      <c r="E622" s="138"/>
      <c r="F622" s="188">
        <v>93</v>
      </c>
      <c r="G622" s="188">
        <v>18.6</v>
      </c>
    </row>
    <row r="623" spans="1:7" s="194" customFormat="1" ht="12.75">
      <c r="A623" s="136"/>
      <c r="B623" s="137" t="s">
        <v>803</v>
      </c>
      <c r="C623" s="214">
        <v>43971</v>
      </c>
      <c r="D623" s="130" t="s">
        <v>374</v>
      </c>
      <c r="E623" s="138"/>
      <c r="F623" s="188">
        <v>90</v>
      </c>
      <c r="G623" s="188">
        <v>18</v>
      </c>
    </row>
    <row r="624" spans="1:7" s="194" customFormat="1" ht="12.75">
      <c r="A624" s="136"/>
      <c r="B624" s="137" t="s">
        <v>804</v>
      </c>
      <c r="C624" s="214">
        <v>43971</v>
      </c>
      <c r="D624" s="130" t="s">
        <v>374</v>
      </c>
      <c r="E624" s="138"/>
      <c r="F624" s="188">
        <v>90</v>
      </c>
      <c r="G624" s="188">
        <v>18</v>
      </c>
    </row>
    <row r="625" spans="1:7" s="194" customFormat="1" ht="12.75">
      <c r="A625" s="136"/>
      <c r="B625" s="137" t="s">
        <v>806</v>
      </c>
      <c r="C625" s="214">
        <v>43971</v>
      </c>
      <c r="D625" s="130" t="s">
        <v>374</v>
      </c>
      <c r="E625" s="138"/>
      <c r="F625" s="188">
        <v>90</v>
      </c>
      <c r="G625" s="188">
        <v>18</v>
      </c>
    </row>
    <row r="626" spans="1:7" s="194" customFormat="1" ht="12.75">
      <c r="A626" s="136"/>
      <c r="B626" s="137" t="s">
        <v>805</v>
      </c>
      <c r="C626" s="214">
        <v>43971</v>
      </c>
      <c r="D626" s="130" t="s">
        <v>374</v>
      </c>
      <c r="E626" s="138"/>
      <c r="F626" s="188">
        <v>90</v>
      </c>
      <c r="G626" s="188">
        <v>18</v>
      </c>
    </row>
    <row r="627" spans="1:7" s="194" customFormat="1" ht="12.75">
      <c r="A627" s="136"/>
      <c r="B627" s="137" t="s">
        <v>804</v>
      </c>
      <c r="C627" s="214">
        <v>43971</v>
      </c>
      <c r="D627" s="130" t="s">
        <v>374</v>
      </c>
      <c r="E627" s="138"/>
      <c r="F627" s="188">
        <v>90</v>
      </c>
      <c r="G627" s="188">
        <v>18</v>
      </c>
    </row>
    <row r="628" spans="1:7" ht="12.75">
      <c r="A628" s="136"/>
      <c r="B628" s="137"/>
      <c r="C628" s="143"/>
      <c r="D628" s="130"/>
      <c r="E628" s="138"/>
      <c r="F628" s="188"/>
      <c r="G628" s="188"/>
    </row>
    <row r="629" spans="1:7" ht="12.75">
      <c r="A629" s="136"/>
      <c r="B629" s="137"/>
      <c r="C629" s="143"/>
      <c r="D629" s="130"/>
      <c r="E629" s="138"/>
      <c r="F629" s="188"/>
      <c r="G629" s="188"/>
    </row>
    <row r="630" spans="1:7" ht="25.5">
      <c r="A630" s="205"/>
      <c r="B630" s="147" t="s">
        <v>689</v>
      </c>
      <c r="C630" s="207"/>
      <c r="D630" s="208"/>
      <c r="E630" s="209"/>
      <c r="F630" s="210"/>
      <c r="G630" s="210"/>
    </row>
    <row r="631" spans="1:7" ht="12.75">
      <c r="A631" s="205" t="s">
        <v>823</v>
      </c>
      <c r="B631" s="206" t="s">
        <v>1193</v>
      </c>
      <c r="C631" s="183">
        <v>43971</v>
      </c>
      <c r="D631" s="130" t="s">
        <v>374</v>
      </c>
      <c r="E631" s="209"/>
      <c r="F631" s="210">
        <v>74.5</v>
      </c>
      <c r="G631" s="188">
        <v>14.9</v>
      </c>
    </row>
    <row r="632" spans="1:7" s="194" customFormat="1" ht="12.75">
      <c r="A632" s="205" t="s">
        <v>823</v>
      </c>
      <c r="B632" s="206" t="s">
        <v>1074</v>
      </c>
      <c r="C632" s="183">
        <v>43971</v>
      </c>
      <c r="D632" s="130" t="s">
        <v>374</v>
      </c>
      <c r="E632" s="209"/>
      <c r="F632" s="210">
        <v>74.5</v>
      </c>
      <c r="G632" s="188">
        <v>14.9</v>
      </c>
    </row>
    <row r="633" spans="1:7" s="194" customFormat="1" ht="12.75">
      <c r="A633" s="205" t="s">
        <v>823</v>
      </c>
      <c r="B633" s="206" t="s">
        <v>1075</v>
      </c>
      <c r="C633" s="183">
        <v>43971</v>
      </c>
      <c r="D633" s="130" t="s">
        <v>374</v>
      </c>
      <c r="E633" s="209"/>
      <c r="F633" s="210">
        <v>74.5</v>
      </c>
      <c r="G633" s="188">
        <v>14.9</v>
      </c>
    </row>
    <row r="634" spans="1:7" s="194" customFormat="1" ht="12.75">
      <c r="A634" s="205" t="s">
        <v>823</v>
      </c>
      <c r="B634" s="206" t="s">
        <v>1076</v>
      </c>
      <c r="C634" s="183">
        <v>43971</v>
      </c>
      <c r="D634" s="130" t="s">
        <v>374</v>
      </c>
      <c r="E634" s="209"/>
      <c r="F634" s="210">
        <v>74.5</v>
      </c>
      <c r="G634" s="188">
        <v>14.9</v>
      </c>
    </row>
    <row r="635" spans="1:7" s="194" customFormat="1" ht="12.75">
      <c r="A635" s="205"/>
      <c r="B635" s="137" t="s">
        <v>1077</v>
      </c>
      <c r="C635" s="183">
        <v>43971</v>
      </c>
      <c r="D635" s="130" t="s">
        <v>374</v>
      </c>
      <c r="E635" s="209"/>
      <c r="F635" s="210">
        <v>74.5</v>
      </c>
      <c r="G635" s="188">
        <v>14.9</v>
      </c>
    </row>
    <row r="636" spans="1:7" s="194" customFormat="1" ht="12.75">
      <c r="A636" s="136" t="s">
        <v>823</v>
      </c>
      <c r="B636" s="137" t="s">
        <v>1078</v>
      </c>
      <c r="C636" s="183">
        <v>43971</v>
      </c>
      <c r="D636" s="130" t="s">
        <v>374</v>
      </c>
      <c r="E636" s="209"/>
      <c r="F636" s="210">
        <v>74.5</v>
      </c>
      <c r="G636" s="188">
        <v>14.9</v>
      </c>
    </row>
    <row r="637" spans="1:7" s="194" customFormat="1" ht="12.75">
      <c r="A637" s="136" t="s">
        <v>823</v>
      </c>
      <c r="B637" s="137" t="s">
        <v>1079</v>
      </c>
      <c r="C637" s="183">
        <v>43971</v>
      </c>
      <c r="D637" s="130" t="s">
        <v>374</v>
      </c>
      <c r="E637" s="209"/>
      <c r="F637" s="210">
        <v>74.5</v>
      </c>
      <c r="G637" s="188">
        <v>14.9</v>
      </c>
    </row>
    <row r="638" spans="1:7" s="194" customFormat="1" ht="12.75">
      <c r="A638" s="136" t="s">
        <v>823</v>
      </c>
      <c r="B638" s="137" t="s">
        <v>1080</v>
      </c>
      <c r="C638" s="183">
        <v>43971</v>
      </c>
      <c r="D638" s="130" t="s">
        <v>374</v>
      </c>
      <c r="E638" s="209"/>
      <c r="F638" s="210">
        <v>74.5</v>
      </c>
      <c r="G638" s="188">
        <v>14.9</v>
      </c>
    </row>
    <row r="639" spans="1:7" s="194" customFormat="1" ht="12.75">
      <c r="A639" s="136" t="s">
        <v>823</v>
      </c>
      <c r="B639" s="137" t="s">
        <v>1081</v>
      </c>
      <c r="C639" s="183">
        <v>43971</v>
      </c>
      <c r="D639" s="130" t="s">
        <v>374</v>
      </c>
      <c r="E639" s="209"/>
      <c r="F639" s="210">
        <v>74.5</v>
      </c>
      <c r="G639" s="188">
        <v>14.9</v>
      </c>
    </row>
    <row r="640" spans="1:7" s="194" customFormat="1" ht="12.75">
      <c r="A640" s="136"/>
      <c r="B640" s="137" t="s">
        <v>1082</v>
      </c>
      <c r="C640" s="183">
        <v>43971</v>
      </c>
      <c r="D640" s="130" t="s">
        <v>374</v>
      </c>
      <c r="E640" s="209"/>
      <c r="F640" s="210">
        <v>74.5</v>
      </c>
      <c r="G640" s="188">
        <v>14.9</v>
      </c>
    </row>
    <row r="641" spans="1:7" s="194" customFormat="1" ht="12.75">
      <c r="A641" s="136" t="s">
        <v>823</v>
      </c>
      <c r="B641" s="137" t="s">
        <v>1083</v>
      </c>
      <c r="C641" s="183">
        <v>43971</v>
      </c>
      <c r="D641" s="130" t="s">
        <v>374</v>
      </c>
      <c r="E641" s="209"/>
      <c r="F641" s="210">
        <v>74.5</v>
      </c>
      <c r="G641" s="188">
        <v>14.9</v>
      </c>
    </row>
    <row r="642" spans="1:7" s="194" customFormat="1" ht="12.75">
      <c r="A642" s="136" t="s">
        <v>823</v>
      </c>
      <c r="B642" s="137" t="s">
        <v>1084</v>
      </c>
      <c r="C642" s="183">
        <v>43971</v>
      </c>
      <c r="D642" s="130" t="s">
        <v>374</v>
      </c>
      <c r="E642" s="209"/>
      <c r="F642" s="210">
        <v>74.5</v>
      </c>
      <c r="G642" s="188">
        <v>14.9</v>
      </c>
    </row>
    <row r="643" spans="1:7" s="194" customFormat="1" ht="12.75">
      <c r="A643" s="136" t="s">
        <v>823</v>
      </c>
      <c r="B643" s="137" t="s">
        <v>1085</v>
      </c>
      <c r="C643" s="183">
        <v>43971</v>
      </c>
      <c r="D643" s="130" t="s">
        <v>374</v>
      </c>
      <c r="E643" s="209"/>
      <c r="F643" s="210">
        <v>74.5</v>
      </c>
      <c r="G643" s="188">
        <v>14.9</v>
      </c>
    </row>
    <row r="644" spans="1:7" s="194" customFormat="1" ht="12.75">
      <c r="A644" s="136" t="s">
        <v>823</v>
      </c>
      <c r="B644" s="137" t="s">
        <v>1086</v>
      </c>
      <c r="C644" s="183">
        <v>43971</v>
      </c>
      <c r="D644" s="130" t="s">
        <v>374</v>
      </c>
      <c r="E644" s="209"/>
      <c r="F644" s="210">
        <v>74.5</v>
      </c>
      <c r="G644" s="188">
        <v>14.9</v>
      </c>
    </row>
    <row r="645" spans="1:7" s="194" customFormat="1" ht="12.75">
      <c r="A645" s="136" t="s">
        <v>823</v>
      </c>
      <c r="B645" s="137" t="s">
        <v>1087</v>
      </c>
      <c r="C645" s="183">
        <v>43971</v>
      </c>
      <c r="D645" s="130" t="s">
        <v>374</v>
      </c>
      <c r="E645" s="209"/>
      <c r="F645" s="210">
        <v>74.5</v>
      </c>
      <c r="G645" s="188">
        <v>14.9</v>
      </c>
    </row>
    <row r="646" spans="1:7" s="194" customFormat="1" ht="12.75">
      <c r="A646" s="136" t="s">
        <v>823</v>
      </c>
      <c r="B646" s="137" t="s">
        <v>1088</v>
      </c>
      <c r="C646" s="183">
        <v>43971</v>
      </c>
      <c r="D646" s="130" t="s">
        <v>374</v>
      </c>
      <c r="E646" s="209"/>
      <c r="F646" s="210">
        <v>74.5</v>
      </c>
      <c r="G646" s="188">
        <v>14.9</v>
      </c>
    </row>
    <row r="647" spans="1:7" s="194" customFormat="1" ht="12.75">
      <c r="A647" s="136" t="s">
        <v>823</v>
      </c>
      <c r="B647" s="137" t="s">
        <v>1089</v>
      </c>
      <c r="C647" s="183">
        <v>43971</v>
      </c>
      <c r="D647" s="130" t="s">
        <v>374</v>
      </c>
      <c r="E647" s="209"/>
      <c r="F647" s="210">
        <v>74.5</v>
      </c>
      <c r="G647" s="188">
        <v>14.9</v>
      </c>
    </row>
    <row r="648" spans="1:7" s="194" customFormat="1" ht="12.75">
      <c r="A648" s="136" t="s">
        <v>823</v>
      </c>
      <c r="B648" s="137" t="s">
        <v>1090</v>
      </c>
      <c r="C648" s="183">
        <v>43971</v>
      </c>
      <c r="D648" s="130" t="s">
        <v>374</v>
      </c>
      <c r="E648" s="209"/>
      <c r="F648" s="210">
        <v>74.5</v>
      </c>
      <c r="G648" s="188">
        <v>14.9</v>
      </c>
    </row>
    <row r="649" spans="1:7" s="194" customFormat="1" ht="12.75">
      <c r="A649" s="136" t="s">
        <v>823</v>
      </c>
      <c r="B649" s="137" t="s">
        <v>1091</v>
      </c>
      <c r="C649" s="183">
        <v>43971</v>
      </c>
      <c r="D649" s="130" t="s">
        <v>374</v>
      </c>
      <c r="E649" s="209"/>
      <c r="F649" s="210">
        <v>74.5</v>
      </c>
      <c r="G649" s="188">
        <v>14.9</v>
      </c>
    </row>
    <row r="650" spans="1:7" s="194" customFormat="1" ht="12.75">
      <c r="A650" s="136" t="s">
        <v>823</v>
      </c>
      <c r="B650" s="137" t="s">
        <v>1194</v>
      </c>
      <c r="C650" s="183">
        <v>43971</v>
      </c>
      <c r="D650" s="130" t="s">
        <v>374</v>
      </c>
      <c r="E650" s="209"/>
      <c r="F650" s="210">
        <v>74.5</v>
      </c>
      <c r="G650" s="188">
        <v>14.9</v>
      </c>
    </row>
    <row r="651" spans="1:7" s="194" customFormat="1" ht="12.75">
      <c r="A651" s="136" t="s">
        <v>823</v>
      </c>
      <c r="B651" s="137" t="s">
        <v>1092</v>
      </c>
      <c r="C651" s="183">
        <v>43971</v>
      </c>
      <c r="D651" s="130" t="s">
        <v>374</v>
      </c>
      <c r="E651" s="209"/>
      <c r="F651" s="210">
        <v>74.5</v>
      </c>
      <c r="G651" s="188">
        <v>14.9</v>
      </c>
    </row>
    <row r="652" spans="1:7" s="194" customFormat="1" ht="12.75">
      <c r="A652" s="136" t="s">
        <v>823</v>
      </c>
      <c r="B652" s="137" t="s">
        <v>1093</v>
      </c>
      <c r="C652" s="183">
        <v>43971</v>
      </c>
      <c r="D652" s="130" t="s">
        <v>374</v>
      </c>
      <c r="E652" s="209"/>
      <c r="F652" s="210">
        <v>74.5</v>
      </c>
      <c r="G652" s="188">
        <v>14.9</v>
      </c>
    </row>
    <row r="653" spans="1:7" s="194" customFormat="1" ht="12.75">
      <c r="A653" s="136" t="s">
        <v>823</v>
      </c>
      <c r="B653" s="137" t="s">
        <v>1094</v>
      </c>
      <c r="C653" s="183">
        <v>43971</v>
      </c>
      <c r="D653" s="130" t="s">
        <v>374</v>
      </c>
      <c r="E653" s="209"/>
      <c r="F653" s="210">
        <v>74.5</v>
      </c>
      <c r="G653" s="188">
        <v>14.9</v>
      </c>
    </row>
    <row r="654" spans="1:7" s="194" customFormat="1" ht="12.75">
      <c r="A654" s="136" t="s">
        <v>823</v>
      </c>
      <c r="B654" s="137" t="s">
        <v>1095</v>
      </c>
      <c r="C654" s="183">
        <v>43971</v>
      </c>
      <c r="D654" s="130" t="s">
        <v>374</v>
      </c>
      <c r="E654" s="209"/>
      <c r="F654" s="210">
        <v>74.5</v>
      </c>
      <c r="G654" s="188">
        <v>14.9</v>
      </c>
    </row>
    <row r="655" spans="1:7" s="194" customFormat="1" ht="12.75">
      <c r="A655" s="136" t="s">
        <v>823</v>
      </c>
      <c r="B655" s="137" t="s">
        <v>1096</v>
      </c>
      <c r="C655" s="183">
        <v>43971</v>
      </c>
      <c r="D655" s="130" t="s">
        <v>374</v>
      </c>
      <c r="E655" s="209"/>
      <c r="F655" s="210">
        <v>74.5</v>
      </c>
      <c r="G655" s="188">
        <v>14.9</v>
      </c>
    </row>
    <row r="656" spans="1:7" s="194" customFormat="1" ht="12.75">
      <c r="A656" s="136" t="s">
        <v>823</v>
      </c>
      <c r="B656" s="137" t="s">
        <v>1097</v>
      </c>
      <c r="C656" s="183">
        <v>43971</v>
      </c>
      <c r="D656" s="130" t="s">
        <v>374</v>
      </c>
      <c r="E656" s="209"/>
      <c r="F656" s="210">
        <v>74.5</v>
      </c>
      <c r="G656" s="188">
        <v>14.9</v>
      </c>
    </row>
    <row r="657" spans="1:7" s="194" customFormat="1" ht="12.75">
      <c r="A657" s="136" t="s">
        <v>823</v>
      </c>
      <c r="B657" s="137" t="s">
        <v>1098</v>
      </c>
      <c r="C657" s="183">
        <v>43971</v>
      </c>
      <c r="D657" s="130" t="s">
        <v>374</v>
      </c>
      <c r="E657" s="209"/>
      <c r="F657" s="210">
        <v>74.5</v>
      </c>
      <c r="G657" s="188">
        <v>14.9</v>
      </c>
    </row>
    <row r="658" spans="1:7" s="194" customFormat="1" ht="12.75">
      <c r="A658" s="136" t="s">
        <v>823</v>
      </c>
      <c r="B658" s="137" t="s">
        <v>1099</v>
      </c>
      <c r="C658" s="183">
        <v>43971</v>
      </c>
      <c r="D658" s="130" t="s">
        <v>374</v>
      </c>
      <c r="E658" s="209"/>
      <c r="F658" s="210">
        <v>74.5</v>
      </c>
      <c r="G658" s="188">
        <v>14.9</v>
      </c>
    </row>
    <row r="659" spans="1:7" s="194" customFormat="1" ht="12.75">
      <c r="A659" s="136" t="s">
        <v>823</v>
      </c>
      <c r="B659" s="137" t="s">
        <v>1100</v>
      </c>
      <c r="C659" s="183">
        <v>43971</v>
      </c>
      <c r="D659" s="130" t="s">
        <v>374</v>
      </c>
      <c r="E659" s="209"/>
      <c r="F659" s="210">
        <v>74.5</v>
      </c>
      <c r="G659" s="188">
        <v>14.9</v>
      </c>
    </row>
    <row r="660" spans="1:7" s="194" customFormat="1" ht="12.75">
      <c r="A660" s="136" t="s">
        <v>823</v>
      </c>
      <c r="B660" s="137" t="s">
        <v>1101</v>
      </c>
      <c r="C660" s="183">
        <v>43971</v>
      </c>
      <c r="D660" s="130" t="s">
        <v>374</v>
      </c>
      <c r="E660" s="209"/>
      <c r="F660" s="210">
        <v>74.5</v>
      </c>
      <c r="G660" s="188">
        <v>14.9</v>
      </c>
    </row>
    <row r="661" spans="1:7" s="194" customFormat="1" ht="12.75">
      <c r="A661" s="136" t="s">
        <v>823</v>
      </c>
      <c r="B661" s="137" t="s">
        <v>1102</v>
      </c>
      <c r="C661" s="183">
        <v>43971</v>
      </c>
      <c r="D661" s="130" t="s">
        <v>374</v>
      </c>
      <c r="E661" s="209"/>
      <c r="F661" s="210">
        <v>74.5</v>
      </c>
      <c r="G661" s="188">
        <v>14.9</v>
      </c>
    </row>
    <row r="662" spans="1:7" s="194" customFormat="1" ht="12.75">
      <c r="A662" s="136" t="s">
        <v>823</v>
      </c>
      <c r="B662" s="137" t="s">
        <v>1103</v>
      </c>
      <c r="C662" s="183">
        <v>43971</v>
      </c>
      <c r="D662" s="130" t="s">
        <v>374</v>
      </c>
      <c r="E662" s="209"/>
      <c r="F662" s="210">
        <v>74.5</v>
      </c>
      <c r="G662" s="188">
        <v>14.9</v>
      </c>
    </row>
    <row r="663" spans="1:7" s="194" customFormat="1" ht="12.75">
      <c r="A663" s="136" t="s">
        <v>823</v>
      </c>
      <c r="B663" s="137" t="s">
        <v>1104</v>
      </c>
      <c r="C663" s="183">
        <v>43971</v>
      </c>
      <c r="D663" s="130" t="s">
        <v>374</v>
      </c>
      <c r="E663" s="209"/>
      <c r="F663" s="210">
        <v>74.5</v>
      </c>
      <c r="G663" s="188">
        <v>14.9</v>
      </c>
    </row>
    <row r="664" spans="1:7" s="194" customFormat="1" ht="12.75">
      <c r="A664" s="136" t="s">
        <v>823</v>
      </c>
      <c r="B664" s="137" t="s">
        <v>1105</v>
      </c>
      <c r="C664" s="183">
        <v>43971</v>
      </c>
      <c r="D664" s="130" t="s">
        <v>374</v>
      </c>
      <c r="E664" s="209"/>
      <c r="F664" s="210">
        <v>74.5</v>
      </c>
      <c r="G664" s="188">
        <v>14.9</v>
      </c>
    </row>
    <row r="665" spans="1:7" s="194" customFormat="1" ht="12.75">
      <c r="A665" s="136" t="s">
        <v>823</v>
      </c>
      <c r="B665" s="137" t="s">
        <v>1106</v>
      </c>
      <c r="C665" s="183">
        <v>43971</v>
      </c>
      <c r="D665" s="130" t="s">
        <v>374</v>
      </c>
      <c r="E665" s="209"/>
      <c r="F665" s="210">
        <v>74.5</v>
      </c>
      <c r="G665" s="188">
        <v>14.9</v>
      </c>
    </row>
    <row r="666" spans="1:7" s="194" customFormat="1" ht="12.75">
      <c r="A666" s="136" t="s">
        <v>823</v>
      </c>
      <c r="B666" s="137" t="s">
        <v>1107</v>
      </c>
      <c r="C666" s="183">
        <v>43971</v>
      </c>
      <c r="D666" s="130" t="s">
        <v>374</v>
      </c>
      <c r="E666" s="209"/>
      <c r="F666" s="210">
        <v>74.5</v>
      </c>
      <c r="G666" s="188">
        <v>14.9</v>
      </c>
    </row>
    <row r="667" spans="1:7" ht="12.75">
      <c r="A667" s="136"/>
      <c r="B667" s="137"/>
      <c r="C667" s="183"/>
      <c r="D667" s="130"/>
      <c r="E667" s="136"/>
      <c r="F667" s="210"/>
      <c r="G667" s="188"/>
    </row>
    <row r="668" spans="1:7" ht="25.5">
      <c r="A668" s="205"/>
      <c r="B668" s="147" t="s">
        <v>890</v>
      </c>
      <c r="C668" s="207"/>
      <c r="D668" s="208"/>
      <c r="E668" s="209"/>
      <c r="F668" s="210"/>
      <c r="G668" s="210"/>
    </row>
    <row r="669" spans="1:7" ht="12.75">
      <c r="A669" s="136" t="s">
        <v>900</v>
      </c>
      <c r="B669" s="206" t="s">
        <v>1195</v>
      </c>
      <c r="C669" s="183">
        <v>43971</v>
      </c>
      <c r="D669" s="130" t="s">
        <v>374</v>
      </c>
      <c r="E669" s="209"/>
      <c r="F669" s="210">
        <v>74.5</v>
      </c>
      <c r="G669" s="188">
        <v>14.9</v>
      </c>
    </row>
    <row r="670" spans="1:7" s="194" customFormat="1" ht="12.75">
      <c r="A670" s="136" t="s">
        <v>900</v>
      </c>
      <c r="B670" s="206" t="s">
        <v>1108</v>
      </c>
      <c r="C670" s="183">
        <v>43971</v>
      </c>
      <c r="D670" s="130" t="s">
        <v>374</v>
      </c>
      <c r="E670" s="209"/>
      <c r="F670" s="210">
        <v>74.5</v>
      </c>
      <c r="G670" s="188">
        <v>14.9</v>
      </c>
    </row>
    <row r="671" spans="1:7" s="194" customFormat="1" ht="12.75">
      <c r="A671" s="136" t="s">
        <v>900</v>
      </c>
      <c r="B671" s="206" t="s">
        <v>1109</v>
      </c>
      <c r="C671" s="183">
        <v>43971</v>
      </c>
      <c r="D671" s="130" t="s">
        <v>374</v>
      </c>
      <c r="E671" s="209"/>
      <c r="F671" s="210">
        <v>74.5</v>
      </c>
      <c r="G671" s="188">
        <v>14.9</v>
      </c>
    </row>
    <row r="672" spans="1:7" s="194" customFormat="1" ht="12.75">
      <c r="A672" s="136" t="s">
        <v>900</v>
      </c>
      <c r="B672" s="206" t="s">
        <v>1110</v>
      </c>
      <c r="C672" s="183">
        <v>43971</v>
      </c>
      <c r="D672" s="130" t="s">
        <v>374</v>
      </c>
      <c r="E672" s="209"/>
      <c r="F672" s="210">
        <v>74.5</v>
      </c>
      <c r="G672" s="188">
        <v>14.9</v>
      </c>
    </row>
    <row r="673" spans="1:7" s="194" customFormat="1" ht="12.75">
      <c r="A673" s="205"/>
      <c r="B673" s="137" t="s">
        <v>1077</v>
      </c>
      <c r="C673" s="183">
        <v>43971</v>
      </c>
      <c r="D673" s="130" t="s">
        <v>374</v>
      </c>
      <c r="E673" s="209"/>
      <c r="F673" s="210">
        <v>74.5</v>
      </c>
      <c r="G673" s="188">
        <v>14.9</v>
      </c>
    </row>
    <row r="674" spans="1:7" s="194" customFormat="1" ht="12.75">
      <c r="A674" s="136" t="s">
        <v>900</v>
      </c>
      <c r="B674" s="137" t="s">
        <v>1111</v>
      </c>
      <c r="C674" s="183">
        <v>43971</v>
      </c>
      <c r="D674" s="130" t="s">
        <v>374</v>
      </c>
      <c r="E674" s="209"/>
      <c r="F674" s="210">
        <v>74.5</v>
      </c>
      <c r="G674" s="188">
        <v>14.9</v>
      </c>
    </row>
    <row r="675" spans="1:7" s="194" customFormat="1" ht="12.75">
      <c r="A675" s="136" t="s">
        <v>900</v>
      </c>
      <c r="B675" s="137" t="s">
        <v>1112</v>
      </c>
      <c r="C675" s="183">
        <v>43971</v>
      </c>
      <c r="D675" s="130" t="s">
        <v>374</v>
      </c>
      <c r="E675" s="209"/>
      <c r="F675" s="210">
        <v>74.5</v>
      </c>
      <c r="G675" s="188">
        <v>14.9</v>
      </c>
    </row>
    <row r="676" spans="1:7" s="194" customFormat="1" ht="12.75">
      <c r="A676" s="136" t="s">
        <v>900</v>
      </c>
      <c r="B676" s="137" t="s">
        <v>1113</v>
      </c>
      <c r="C676" s="183">
        <v>43971</v>
      </c>
      <c r="D676" s="130" t="s">
        <v>374</v>
      </c>
      <c r="E676" s="209"/>
      <c r="F676" s="210">
        <v>74.5</v>
      </c>
      <c r="G676" s="188">
        <v>14.9</v>
      </c>
    </row>
    <row r="677" spans="1:7" s="194" customFormat="1" ht="12.75">
      <c r="A677" s="136" t="s">
        <v>900</v>
      </c>
      <c r="B677" s="137" t="s">
        <v>1114</v>
      </c>
      <c r="C677" s="183">
        <v>43971</v>
      </c>
      <c r="D677" s="130" t="s">
        <v>374</v>
      </c>
      <c r="E677" s="209"/>
      <c r="F677" s="210">
        <v>74.5</v>
      </c>
      <c r="G677" s="188">
        <v>14.9</v>
      </c>
    </row>
    <row r="678" spans="1:7" s="194" customFormat="1" ht="12.75">
      <c r="A678" s="136"/>
      <c r="B678" s="137" t="s">
        <v>1082</v>
      </c>
      <c r="C678" s="183">
        <v>43971</v>
      </c>
      <c r="D678" s="130" t="s">
        <v>374</v>
      </c>
      <c r="E678" s="209"/>
      <c r="F678" s="210">
        <v>74.5</v>
      </c>
      <c r="G678" s="188">
        <v>14.9</v>
      </c>
    </row>
    <row r="679" spans="1:7" s="194" customFormat="1" ht="12.75">
      <c r="A679" s="136" t="s">
        <v>900</v>
      </c>
      <c r="B679" s="137" t="s">
        <v>1115</v>
      </c>
      <c r="C679" s="183">
        <v>43971</v>
      </c>
      <c r="D679" s="130" t="s">
        <v>374</v>
      </c>
      <c r="E679" s="209"/>
      <c r="F679" s="210">
        <v>74.5</v>
      </c>
      <c r="G679" s="188">
        <v>14.9</v>
      </c>
    </row>
    <row r="680" spans="1:7" s="194" customFormat="1" ht="12.75">
      <c r="A680" s="136" t="s">
        <v>900</v>
      </c>
      <c r="B680" s="137" t="s">
        <v>1116</v>
      </c>
      <c r="C680" s="183">
        <v>43971</v>
      </c>
      <c r="D680" s="130" t="s">
        <v>374</v>
      </c>
      <c r="E680" s="209"/>
      <c r="F680" s="210">
        <v>74.5</v>
      </c>
      <c r="G680" s="188">
        <v>14.9</v>
      </c>
    </row>
    <row r="681" spans="1:7" s="194" customFormat="1" ht="12.75">
      <c r="A681" s="136" t="s">
        <v>900</v>
      </c>
      <c r="B681" s="137" t="s">
        <v>1117</v>
      </c>
      <c r="C681" s="183">
        <v>43971</v>
      </c>
      <c r="D681" s="130" t="s">
        <v>374</v>
      </c>
      <c r="E681" s="209"/>
      <c r="F681" s="210">
        <v>74.5</v>
      </c>
      <c r="G681" s="188">
        <v>14.9</v>
      </c>
    </row>
    <row r="682" spans="1:7" s="194" customFormat="1" ht="12.75">
      <c r="A682" s="136" t="s">
        <v>900</v>
      </c>
      <c r="B682" s="137" t="s">
        <v>1118</v>
      </c>
      <c r="C682" s="183">
        <v>43971</v>
      </c>
      <c r="D682" s="130" t="s">
        <v>374</v>
      </c>
      <c r="E682" s="209"/>
      <c r="F682" s="210">
        <v>74.5</v>
      </c>
      <c r="G682" s="188">
        <v>14.9</v>
      </c>
    </row>
    <row r="683" spans="1:7" s="194" customFormat="1" ht="12.75">
      <c r="A683" s="136" t="s">
        <v>900</v>
      </c>
      <c r="B683" s="137" t="s">
        <v>1119</v>
      </c>
      <c r="C683" s="183">
        <v>43971</v>
      </c>
      <c r="D683" s="130" t="s">
        <v>374</v>
      </c>
      <c r="E683" s="209"/>
      <c r="F683" s="210">
        <v>74.5</v>
      </c>
      <c r="G683" s="188">
        <v>14.9</v>
      </c>
    </row>
    <row r="684" spans="1:7" s="194" customFormat="1" ht="12.75">
      <c r="A684" s="136" t="s">
        <v>900</v>
      </c>
      <c r="B684" s="137" t="s">
        <v>1120</v>
      </c>
      <c r="C684" s="183">
        <v>43971</v>
      </c>
      <c r="D684" s="130" t="s">
        <v>374</v>
      </c>
      <c r="E684" s="209"/>
      <c r="F684" s="210">
        <v>74.5</v>
      </c>
      <c r="G684" s="188">
        <v>14.9</v>
      </c>
    </row>
    <row r="685" spans="1:7" s="194" customFormat="1" ht="12.75">
      <c r="A685" s="136" t="s">
        <v>900</v>
      </c>
      <c r="B685" s="137" t="s">
        <v>1121</v>
      </c>
      <c r="C685" s="183">
        <v>43971</v>
      </c>
      <c r="D685" s="130" t="s">
        <v>374</v>
      </c>
      <c r="E685" s="209"/>
      <c r="F685" s="210">
        <v>74.5</v>
      </c>
      <c r="G685" s="188">
        <v>14.9</v>
      </c>
    </row>
    <row r="686" spans="1:7" s="194" customFormat="1" ht="12.75">
      <c r="A686" s="136" t="s">
        <v>900</v>
      </c>
      <c r="B686" s="137" t="s">
        <v>1122</v>
      </c>
      <c r="C686" s="183">
        <v>43971</v>
      </c>
      <c r="D686" s="130" t="s">
        <v>374</v>
      </c>
      <c r="E686" s="209"/>
      <c r="F686" s="210">
        <v>74.5</v>
      </c>
      <c r="G686" s="188">
        <v>14.9</v>
      </c>
    </row>
    <row r="687" spans="1:7" s="194" customFormat="1" ht="12.75">
      <c r="A687" s="136" t="s">
        <v>900</v>
      </c>
      <c r="B687" s="137" t="s">
        <v>1123</v>
      </c>
      <c r="C687" s="183">
        <v>43971</v>
      </c>
      <c r="D687" s="130" t="s">
        <v>374</v>
      </c>
      <c r="E687" s="209"/>
      <c r="F687" s="210">
        <v>74.5</v>
      </c>
      <c r="G687" s="188">
        <v>14.9</v>
      </c>
    </row>
    <row r="688" spans="1:7" s="194" customFormat="1" ht="12.75">
      <c r="A688" s="136" t="s">
        <v>900</v>
      </c>
      <c r="B688" s="137" t="s">
        <v>1196</v>
      </c>
      <c r="C688" s="183">
        <v>43971</v>
      </c>
      <c r="D688" s="130" t="s">
        <v>374</v>
      </c>
      <c r="E688" s="209"/>
      <c r="F688" s="210">
        <v>74.5</v>
      </c>
      <c r="G688" s="188">
        <v>14.9</v>
      </c>
    </row>
    <row r="689" spans="1:7" s="194" customFormat="1" ht="12.75">
      <c r="A689" s="136" t="s">
        <v>900</v>
      </c>
      <c r="B689" s="137" t="s">
        <v>1139</v>
      </c>
      <c r="C689" s="183">
        <v>43971</v>
      </c>
      <c r="D689" s="130" t="s">
        <v>374</v>
      </c>
      <c r="E689" s="209"/>
      <c r="F689" s="210">
        <v>74.5</v>
      </c>
      <c r="G689" s="188">
        <v>14.9</v>
      </c>
    </row>
    <row r="690" spans="1:7" s="194" customFormat="1" ht="12.75">
      <c r="A690" s="136" t="s">
        <v>900</v>
      </c>
      <c r="B690" s="137" t="s">
        <v>1124</v>
      </c>
      <c r="C690" s="183">
        <v>43971</v>
      </c>
      <c r="D690" s="130" t="s">
        <v>374</v>
      </c>
      <c r="E690" s="209"/>
      <c r="F690" s="210">
        <v>74.5</v>
      </c>
      <c r="G690" s="188">
        <v>14.9</v>
      </c>
    </row>
    <row r="691" spans="1:7" s="194" customFormat="1" ht="12.75">
      <c r="A691" s="136" t="s">
        <v>900</v>
      </c>
      <c r="B691" s="137" t="s">
        <v>1125</v>
      </c>
      <c r="C691" s="183">
        <v>43971</v>
      </c>
      <c r="D691" s="130" t="s">
        <v>374</v>
      </c>
      <c r="E691" s="209"/>
      <c r="F691" s="210">
        <v>74.5</v>
      </c>
      <c r="G691" s="188">
        <v>14.9</v>
      </c>
    </row>
    <row r="692" spans="1:7" s="194" customFormat="1" ht="12.75">
      <c r="A692" s="136" t="s">
        <v>900</v>
      </c>
      <c r="B692" s="137" t="s">
        <v>1126</v>
      </c>
      <c r="C692" s="183">
        <v>43971</v>
      </c>
      <c r="D692" s="130" t="s">
        <v>374</v>
      </c>
      <c r="E692" s="209"/>
      <c r="F692" s="210">
        <v>74.5</v>
      </c>
      <c r="G692" s="188">
        <v>14.9</v>
      </c>
    </row>
    <row r="693" spans="1:7" s="194" customFormat="1" ht="12.75">
      <c r="A693" s="136" t="s">
        <v>900</v>
      </c>
      <c r="B693" s="137" t="s">
        <v>1127</v>
      </c>
      <c r="C693" s="183">
        <v>43971</v>
      </c>
      <c r="D693" s="130" t="s">
        <v>374</v>
      </c>
      <c r="E693" s="209"/>
      <c r="F693" s="210">
        <v>74.5</v>
      </c>
      <c r="G693" s="188">
        <v>14.9</v>
      </c>
    </row>
    <row r="694" spans="1:7" s="194" customFormat="1" ht="12.75">
      <c r="A694" s="136" t="s">
        <v>900</v>
      </c>
      <c r="B694" s="137" t="s">
        <v>1128</v>
      </c>
      <c r="C694" s="183">
        <v>43971</v>
      </c>
      <c r="D694" s="130" t="s">
        <v>374</v>
      </c>
      <c r="E694" s="209"/>
      <c r="F694" s="210">
        <v>74.5</v>
      </c>
      <c r="G694" s="188">
        <v>14.9</v>
      </c>
    </row>
    <row r="695" spans="1:7" s="194" customFormat="1" ht="12.75">
      <c r="A695" s="136" t="s">
        <v>900</v>
      </c>
      <c r="B695" s="137" t="s">
        <v>1129</v>
      </c>
      <c r="C695" s="183">
        <v>43971</v>
      </c>
      <c r="D695" s="130" t="s">
        <v>374</v>
      </c>
      <c r="E695" s="209"/>
      <c r="F695" s="210">
        <v>74.5</v>
      </c>
      <c r="G695" s="188">
        <v>14.9</v>
      </c>
    </row>
    <row r="696" spans="1:7" s="194" customFormat="1" ht="12.75">
      <c r="A696" s="136" t="s">
        <v>900</v>
      </c>
      <c r="B696" s="137" t="s">
        <v>1130</v>
      </c>
      <c r="C696" s="183">
        <v>43971</v>
      </c>
      <c r="D696" s="130" t="s">
        <v>374</v>
      </c>
      <c r="E696" s="209"/>
      <c r="F696" s="210">
        <v>74.5</v>
      </c>
      <c r="G696" s="188">
        <v>14.9</v>
      </c>
    </row>
    <row r="697" spans="1:7" s="194" customFormat="1" ht="12.75">
      <c r="A697" s="136" t="s">
        <v>900</v>
      </c>
      <c r="B697" s="137" t="s">
        <v>1131</v>
      </c>
      <c r="C697" s="183">
        <v>43971</v>
      </c>
      <c r="D697" s="130" t="s">
        <v>374</v>
      </c>
      <c r="E697" s="209"/>
      <c r="F697" s="210">
        <v>74.5</v>
      </c>
      <c r="G697" s="188">
        <v>14.9</v>
      </c>
    </row>
    <row r="698" spans="1:7" s="194" customFormat="1" ht="12.75">
      <c r="A698" s="136" t="s">
        <v>900</v>
      </c>
      <c r="B698" s="137" t="s">
        <v>1132</v>
      </c>
      <c r="C698" s="183">
        <v>43971</v>
      </c>
      <c r="D698" s="130" t="s">
        <v>374</v>
      </c>
      <c r="E698" s="209"/>
      <c r="F698" s="210">
        <v>74.5</v>
      </c>
      <c r="G698" s="188">
        <v>14.9</v>
      </c>
    </row>
    <row r="699" spans="1:7" s="194" customFormat="1" ht="12.75">
      <c r="A699" s="136" t="s">
        <v>900</v>
      </c>
      <c r="B699" s="137" t="s">
        <v>1133</v>
      </c>
      <c r="C699" s="183">
        <v>43971</v>
      </c>
      <c r="D699" s="130" t="s">
        <v>374</v>
      </c>
      <c r="E699" s="209"/>
      <c r="F699" s="210">
        <v>74.5</v>
      </c>
      <c r="G699" s="188">
        <v>14.9</v>
      </c>
    </row>
    <row r="700" spans="1:7" s="194" customFormat="1" ht="12.75">
      <c r="A700" s="136" t="s">
        <v>900</v>
      </c>
      <c r="B700" s="137" t="s">
        <v>1134</v>
      </c>
      <c r="C700" s="183">
        <v>43971</v>
      </c>
      <c r="D700" s="130" t="s">
        <v>374</v>
      </c>
      <c r="E700" s="209"/>
      <c r="F700" s="210">
        <v>74.5</v>
      </c>
      <c r="G700" s="188">
        <v>14.9</v>
      </c>
    </row>
    <row r="701" spans="1:7" s="194" customFormat="1" ht="12.75">
      <c r="A701" s="136" t="s">
        <v>900</v>
      </c>
      <c r="B701" s="137" t="s">
        <v>1135</v>
      </c>
      <c r="C701" s="183">
        <v>43971</v>
      </c>
      <c r="D701" s="130" t="s">
        <v>374</v>
      </c>
      <c r="E701" s="209"/>
      <c r="F701" s="210">
        <v>74.5</v>
      </c>
      <c r="G701" s="188">
        <v>14.9</v>
      </c>
    </row>
    <row r="702" spans="1:7" s="194" customFormat="1" ht="12.75">
      <c r="A702" s="136" t="s">
        <v>900</v>
      </c>
      <c r="B702" s="137" t="s">
        <v>1136</v>
      </c>
      <c r="C702" s="183">
        <v>43971</v>
      </c>
      <c r="D702" s="130" t="s">
        <v>374</v>
      </c>
      <c r="E702" s="209"/>
      <c r="F702" s="210">
        <v>74.5</v>
      </c>
      <c r="G702" s="188">
        <v>14.9</v>
      </c>
    </row>
    <row r="703" spans="1:7" s="194" customFormat="1" ht="12.75">
      <c r="A703" s="136" t="s">
        <v>900</v>
      </c>
      <c r="B703" s="137" t="s">
        <v>1137</v>
      </c>
      <c r="C703" s="183">
        <v>43971</v>
      </c>
      <c r="D703" s="130" t="s">
        <v>374</v>
      </c>
      <c r="E703" s="209"/>
      <c r="F703" s="210">
        <v>74.5</v>
      </c>
      <c r="G703" s="188">
        <v>14.9</v>
      </c>
    </row>
    <row r="704" spans="1:7" s="194" customFormat="1" ht="12.75">
      <c r="A704" s="136" t="s">
        <v>900</v>
      </c>
      <c r="B704" s="137" t="s">
        <v>1138</v>
      </c>
      <c r="C704" s="183">
        <v>43971</v>
      </c>
      <c r="D704" s="130" t="s">
        <v>374</v>
      </c>
      <c r="E704" s="209"/>
      <c r="F704" s="210">
        <v>74.5</v>
      </c>
      <c r="G704" s="188">
        <v>14.9</v>
      </c>
    </row>
    <row r="705" spans="1:7" ht="12.75">
      <c r="A705" s="136"/>
      <c r="B705" s="137"/>
      <c r="C705" s="183"/>
      <c r="D705" s="130"/>
      <c r="E705" s="136"/>
      <c r="F705" s="210"/>
      <c r="G705" s="188"/>
    </row>
    <row r="706" spans="1:7" ht="25.5">
      <c r="A706" s="205"/>
      <c r="B706" s="147" t="s">
        <v>690</v>
      </c>
      <c r="C706" s="207"/>
      <c r="D706" s="208"/>
      <c r="E706" s="209"/>
      <c r="F706" s="210"/>
      <c r="G706" s="210"/>
    </row>
    <row r="707" spans="1:7" ht="12.75">
      <c r="A707" s="205" t="s">
        <v>823</v>
      </c>
      <c r="B707" s="206" t="s">
        <v>1193</v>
      </c>
      <c r="C707" s="183">
        <v>43971</v>
      </c>
      <c r="D707" s="130" t="s">
        <v>374</v>
      </c>
      <c r="E707" s="209"/>
      <c r="F707" s="210">
        <v>74.5</v>
      </c>
      <c r="G707" s="188">
        <v>14.9</v>
      </c>
    </row>
    <row r="708" spans="1:7" s="194" customFormat="1" ht="12.75">
      <c r="A708" s="205" t="s">
        <v>823</v>
      </c>
      <c r="B708" s="206" t="s">
        <v>1074</v>
      </c>
      <c r="C708" s="183">
        <v>43971</v>
      </c>
      <c r="D708" s="130" t="s">
        <v>374</v>
      </c>
      <c r="E708" s="209"/>
      <c r="F708" s="210">
        <v>74.5</v>
      </c>
      <c r="G708" s="188">
        <v>14.9</v>
      </c>
    </row>
    <row r="709" spans="1:7" s="194" customFormat="1" ht="12.75">
      <c r="A709" s="205" t="s">
        <v>823</v>
      </c>
      <c r="B709" s="206" t="s">
        <v>1075</v>
      </c>
      <c r="C709" s="183">
        <v>43971</v>
      </c>
      <c r="D709" s="130" t="s">
        <v>374</v>
      </c>
      <c r="E709" s="209"/>
      <c r="F709" s="210">
        <v>74.5</v>
      </c>
      <c r="G709" s="188">
        <v>14.9</v>
      </c>
    </row>
    <row r="710" spans="1:7" s="194" customFormat="1" ht="12.75">
      <c r="A710" s="205" t="s">
        <v>823</v>
      </c>
      <c r="B710" s="206" t="s">
        <v>1076</v>
      </c>
      <c r="C710" s="183">
        <v>43971</v>
      </c>
      <c r="D710" s="130" t="s">
        <v>374</v>
      </c>
      <c r="E710" s="209"/>
      <c r="F710" s="210">
        <v>74.5</v>
      </c>
      <c r="G710" s="188">
        <v>14.9</v>
      </c>
    </row>
    <row r="711" spans="1:7" s="194" customFormat="1" ht="12.75">
      <c r="A711" s="136" t="s">
        <v>823</v>
      </c>
      <c r="B711" s="137" t="s">
        <v>1077</v>
      </c>
      <c r="C711" s="183">
        <v>43971</v>
      </c>
      <c r="D711" s="130" t="s">
        <v>374</v>
      </c>
      <c r="E711" s="209"/>
      <c r="F711" s="210">
        <v>74.5</v>
      </c>
      <c r="G711" s="188">
        <v>14.9</v>
      </c>
    </row>
    <row r="712" spans="1:7" s="194" customFormat="1" ht="12.75">
      <c r="A712" s="136" t="s">
        <v>823</v>
      </c>
      <c r="B712" s="137" t="s">
        <v>1078</v>
      </c>
      <c r="C712" s="183">
        <v>43971</v>
      </c>
      <c r="D712" s="130" t="s">
        <v>374</v>
      </c>
      <c r="E712" s="209"/>
      <c r="F712" s="210">
        <v>74.5</v>
      </c>
      <c r="G712" s="188">
        <v>14.9</v>
      </c>
    </row>
    <row r="713" spans="1:7" s="194" customFormat="1" ht="12.75">
      <c r="A713" s="136" t="s">
        <v>823</v>
      </c>
      <c r="B713" s="137" t="s">
        <v>1079</v>
      </c>
      <c r="C713" s="183">
        <v>43971</v>
      </c>
      <c r="D713" s="130" t="s">
        <v>374</v>
      </c>
      <c r="E713" s="209"/>
      <c r="F713" s="210">
        <v>74.5</v>
      </c>
      <c r="G713" s="188">
        <v>14.9</v>
      </c>
    </row>
    <row r="714" spans="1:7" s="194" customFormat="1" ht="12.75">
      <c r="A714" s="136" t="s">
        <v>823</v>
      </c>
      <c r="B714" s="137" t="s">
        <v>1080</v>
      </c>
      <c r="C714" s="183">
        <v>43971</v>
      </c>
      <c r="D714" s="130" t="s">
        <v>374</v>
      </c>
      <c r="E714" s="209"/>
      <c r="F714" s="210">
        <v>74.5</v>
      </c>
      <c r="G714" s="188">
        <v>14.9</v>
      </c>
    </row>
    <row r="715" spans="1:7" s="194" customFormat="1" ht="12.75">
      <c r="A715" s="136" t="s">
        <v>823</v>
      </c>
      <c r="B715" s="137" t="s">
        <v>1081</v>
      </c>
      <c r="C715" s="183">
        <v>43971</v>
      </c>
      <c r="D715" s="130" t="s">
        <v>374</v>
      </c>
      <c r="E715" s="209"/>
      <c r="F715" s="210">
        <v>74.5</v>
      </c>
      <c r="G715" s="188">
        <v>14.9</v>
      </c>
    </row>
    <row r="716" spans="1:7" s="194" customFormat="1" ht="12.75">
      <c r="A716" s="136" t="s">
        <v>823</v>
      </c>
      <c r="B716" s="137" t="s">
        <v>1083</v>
      </c>
      <c r="C716" s="183">
        <v>43971</v>
      </c>
      <c r="D716" s="130" t="s">
        <v>374</v>
      </c>
      <c r="E716" s="209"/>
      <c r="F716" s="210">
        <v>74.5</v>
      </c>
      <c r="G716" s="188">
        <v>14.9</v>
      </c>
    </row>
    <row r="717" spans="1:7" s="194" customFormat="1" ht="12.75">
      <c r="A717" s="136" t="s">
        <v>823</v>
      </c>
      <c r="B717" s="137" t="s">
        <v>1084</v>
      </c>
      <c r="C717" s="183">
        <v>43971</v>
      </c>
      <c r="D717" s="130" t="s">
        <v>374</v>
      </c>
      <c r="E717" s="209"/>
      <c r="F717" s="210">
        <v>74.5</v>
      </c>
      <c r="G717" s="188">
        <v>14.9</v>
      </c>
    </row>
    <row r="718" spans="1:7" s="194" customFormat="1" ht="12.75">
      <c r="A718" s="136" t="s">
        <v>823</v>
      </c>
      <c r="B718" s="137" t="s">
        <v>1085</v>
      </c>
      <c r="C718" s="183">
        <v>43971</v>
      </c>
      <c r="D718" s="130" t="s">
        <v>374</v>
      </c>
      <c r="E718" s="209"/>
      <c r="F718" s="210">
        <v>74.5</v>
      </c>
      <c r="G718" s="188">
        <v>14.9</v>
      </c>
    </row>
    <row r="719" spans="1:7" s="194" customFormat="1" ht="12.75">
      <c r="A719" s="136" t="s">
        <v>823</v>
      </c>
      <c r="B719" s="137" t="s">
        <v>1086</v>
      </c>
      <c r="C719" s="183">
        <v>43971</v>
      </c>
      <c r="D719" s="130" t="s">
        <v>374</v>
      </c>
      <c r="E719" s="209"/>
      <c r="F719" s="210">
        <v>74.5</v>
      </c>
      <c r="G719" s="188">
        <v>14.9</v>
      </c>
    </row>
    <row r="720" spans="1:7" s="194" customFormat="1" ht="12.75">
      <c r="A720" s="136" t="s">
        <v>823</v>
      </c>
      <c r="B720" s="137" t="s">
        <v>1087</v>
      </c>
      <c r="C720" s="183">
        <v>43971</v>
      </c>
      <c r="D720" s="130" t="s">
        <v>374</v>
      </c>
      <c r="E720" s="209"/>
      <c r="F720" s="210">
        <v>74.5</v>
      </c>
      <c r="G720" s="188">
        <v>14.9</v>
      </c>
    </row>
    <row r="721" spans="1:7" s="194" customFormat="1" ht="12.75">
      <c r="A721" s="136" t="s">
        <v>823</v>
      </c>
      <c r="B721" s="137" t="s">
        <v>1088</v>
      </c>
      <c r="C721" s="183">
        <v>43971</v>
      </c>
      <c r="D721" s="130" t="s">
        <v>374</v>
      </c>
      <c r="E721" s="209"/>
      <c r="F721" s="210">
        <v>74.5</v>
      </c>
      <c r="G721" s="188">
        <v>14.9</v>
      </c>
    </row>
    <row r="722" spans="1:7" s="194" customFormat="1" ht="12.75">
      <c r="A722" s="136" t="s">
        <v>823</v>
      </c>
      <c r="B722" s="137" t="s">
        <v>1089</v>
      </c>
      <c r="C722" s="183">
        <v>43971</v>
      </c>
      <c r="D722" s="130" t="s">
        <v>374</v>
      </c>
      <c r="E722" s="209"/>
      <c r="F722" s="210">
        <v>74.5</v>
      </c>
      <c r="G722" s="188">
        <v>14.9</v>
      </c>
    </row>
    <row r="723" spans="1:7" s="194" customFormat="1" ht="12.75">
      <c r="A723" s="136" t="s">
        <v>823</v>
      </c>
      <c r="B723" s="137" t="s">
        <v>1090</v>
      </c>
      <c r="C723" s="183">
        <v>43971</v>
      </c>
      <c r="D723" s="130" t="s">
        <v>374</v>
      </c>
      <c r="E723" s="209"/>
      <c r="F723" s="210">
        <v>74.5</v>
      </c>
      <c r="G723" s="188">
        <v>14.9</v>
      </c>
    </row>
    <row r="724" spans="1:7" s="194" customFormat="1" ht="12.75">
      <c r="A724" s="136" t="s">
        <v>823</v>
      </c>
      <c r="B724" s="137" t="s">
        <v>1091</v>
      </c>
      <c r="C724" s="183">
        <v>43971</v>
      </c>
      <c r="D724" s="130" t="s">
        <v>374</v>
      </c>
      <c r="E724" s="209"/>
      <c r="F724" s="210">
        <v>74.5</v>
      </c>
      <c r="G724" s="188">
        <v>14.9</v>
      </c>
    </row>
    <row r="725" spans="1:7" s="194" customFormat="1" ht="12.75">
      <c r="A725" s="136" t="s">
        <v>823</v>
      </c>
      <c r="B725" s="137" t="s">
        <v>1194</v>
      </c>
      <c r="C725" s="183">
        <v>43971</v>
      </c>
      <c r="D725" s="130" t="s">
        <v>374</v>
      </c>
      <c r="E725" s="209"/>
      <c r="F725" s="210">
        <v>74.5</v>
      </c>
      <c r="G725" s="188">
        <v>14.9</v>
      </c>
    </row>
    <row r="726" spans="1:7" s="194" customFormat="1" ht="12.75">
      <c r="A726" s="136" t="s">
        <v>823</v>
      </c>
      <c r="B726" s="137" t="s">
        <v>1092</v>
      </c>
      <c r="C726" s="183">
        <v>43971</v>
      </c>
      <c r="D726" s="130" t="s">
        <v>374</v>
      </c>
      <c r="E726" s="209"/>
      <c r="F726" s="210">
        <v>74.5</v>
      </c>
      <c r="G726" s="188">
        <v>14.9</v>
      </c>
    </row>
    <row r="727" spans="1:7" s="194" customFormat="1" ht="12.75">
      <c r="A727" s="136" t="s">
        <v>823</v>
      </c>
      <c r="B727" s="137" t="s">
        <v>1093</v>
      </c>
      <c r="C727" s="183">
        <v>43971</v>
      </c>
      <c r="D727" s="130" t="s">
        <v>374</v>
      </c>
      <c r="E727" s="209"/>
      <c r="F727" s="210">
        <v>74.5</v>
      </c>
      <c r="G727" s="188">
        <v>14.9</v>
      </c>
    </row>
    <row r="728" spans="1:7" s="194" customFormat="1" ht="12.75">
      <c r="A728" s="136" t="s">
        <v>823</v>
      </c>
      <c r="B728" s="137" t="s">
        <v>1094</v>
      </c>
      <c r="C728" s="183">
        <v>43971</v>
      </c>
      <c r="D728" s="130" t="s">
        <v>374</v>
      </c>
      <c r="E728" s="209"/>
      <c r="F728" s="210">
        <v>74.5</v>
      </c>
      <c r="G728" s="188">
        <v>14.9</v>
      </c>
    </row>
    <row r="729" spans="1:7" s="194" customFormat="1" ht="12.75">
      <c r="A729" s="136" t="s">
        <v>823</v>
      </c>
      <c r="B729" s="137" t="s">
        <v>1095</v>
      </c>
      <c r="C729" s="183">
        <v>43971</v>
      </c>
      <c r="D729" s="130" t="s">
        <v>374</v>
      </c>
      <c r="E729" s="209"/>
      <c r="F729" s="210">
        <v>74.5</v>
      </c>
      <c r="G729" s="188">
        <v>14.9</v>
      </c>
    </row>
    <row r="730" spans="1:7" s="194" customFormat="1" ht="12.75">
      <c r="A730" s="136" t="s">
        <v>823</v>
      </c>
      <c r="B730" s="137" t="s">
        <v>1096</v>
      </c>
      <c r="C730" s="183">
        <v>43971</v>
      </c>
      <c r="D730" s="130" t="s">
        <v>374</v>
      </c>
      <c r="E730" s="209"/>
      <c r="F730" s="210">
        <v>74.5</v>
      </c>
      <c r="G730" s="188">
        <v>14.9</v>
      </c>
    </row>
    <row r="731" spans="1:7" s="194" customFormat="1" ht="12.75">
      <c r="A731" s="136" t="s">
        <v>823</v>
      </c>
      <c r="B731" s="137" t="s">
        <v>1097</v>
      </c>
      <c r="C731" s="183">
        <v>43971</v>
      </c>
      <c r="D731" s="130" t="s">
        <v>374</v>
      </c>
      <c r="E731" s="209"/>
      <c r="F731" s="210">
        <v>74.5</v>
      </c>
      <c r="G731" s="188">
        <v>14.9</v>
      </c>
    </row>
    <row r="732" spans="1:7" s="194" customFormat="1" ht="12.75">
      <c r="A732" s="136" t="s">
        <v>823</v>
      </c>
      <c r="B732" s="137" t="s">
        <v>1098</v>
      </c>
      <c r="C732" s="183">
        <v>43971</v>
      </c>
      <c r="D732" s="130" t="s">
        <v>374</v>
      </c>
      <c r="E732" s="209"/>
      <c r="F732" s="210">
        <v>74.5</v>
      </c>
      <c r="G732" s="188">
        <v>14.9</v>
      </c>
    </row>
    <row r="733" spans="1:7" s="194" customFormat="1" ht="12.75">
      <c r="A733" s="136" t="s">
        <v>823</v>
      </c>
      <c r="B733" s="137" t="s">
        <v>1099</v>
      </c>
      <c r="C733" s="183">
        <v>43971</v>
      </c>
      <c r="D733" s="130" t="s">
        <v>374</v>
      </c>
      <c r="E733" s="209"/>
      <c r="F733" s="210">
        <v>74.5</v>
      </c>
      <c r="G733" s="188">
        <v>14.9</v>
      </c>
    </row>
    <row r="734" spans="1:7" s="194" customFormat="1" ht="12.75">
      <c r="A734" s="136" t="s">
        <v>823</v>
      </c>
      <c r="B734" s="137" t="s">
        <v>1100</v>
      </c>
      <c r="C734" s="183">
        <v>43971</v>
      </c>
      <c r="D734" s="130" t="s">
        <v>374</v>
      </c>
      <c r="E734" s="209"/>
      <c r="F734" s="210">
        <v>74.5</v>
      </c>
      <c r="G734" s="188">
        <v>14.9</v>
      </c>
    </row>
    <row r="735" spans="1:7" s="194" customFormat="1" ht="12.75">
      <c r="A735" s="136" t="s">
        <v>823</v>
      </c>
      <c r="B735" s="137" t="s">
        <v>1101</v>
      </c>
      <c r="C735" s="183">
        <v>43971</v>
      </c>
      <c r="D735" s="130" t="s">
        <v>374</v>
      </c>
      <c r="E735" s="209"/>
      <c r="F735" s="210">
        <v>74.5</v>
      </c>
      <c r="G735" s="188">
        <v>14.9</v>
      </c>
    </row>
    <row r="736" spans="1:7" s="194" customFormat="1" ht="12.75">
      <c r="A736" s="136" t="s">
        <v>823</v>
      </c>
      <c r="B736" s="137" t="s">
        <v>1102</v>
      </c>
      <c r="C736" s="183">
        <v>43971</v>
      </c>
      <c r="D736" s="130" t="s">
        <v>374</v>
      </c>
      <c r="E736" s="209"/>
      <c r="F736" s="210">
        <v>74.5</v>
      </c>
      <c r="G736" s="188">
        <v>14.9</v>
      </c>
    </row>
    <row r="737" spans="1:7" s="194" customFormat="1" ht="12.75">
      <c r="A737" s="136" t="s">
        <v>823</v>
      </c>
      <c r="B737" s="137" t="s">
        <v>1103</v>
      </c>
      <c r="C737" s="183">
        <v>43971</v>
      </c>
      <c r="D737" s="130" t="s">
        <v>374</v>
      </c>
      <c r="E737" s="209"/>
      <c r="F737" s="210">
        <v>74.5</v>
      </c>
      <c r="G737" s="188">
        <v>14.9</v>
      </c>
    </row>
    <row r="738" spans="1:7" s="194" customFormat="1" ht="12.75">
      <c r="A738" s="136" t="s">
        <v>823</v>
      </c>
      <c r="B738" s="137" t="s">
        <v>1104</v>
      </c>
      <c r="C738" s="183">
        <v>43971</v>
      </c>
      <c r="D738" s="130" t="s">
        <v>374</v>
      </c>
      <c r="E738" s="209"/>
      <c r="F738" s="210">
        <v>74.5</v>
      </c>
      <c r="G738" s="188">
        <v>14.9</v>
      </c>
    </row>
    <row r="739" spans="1:7" s="194" customFormat="1" ht="12.75">
      <c r="A739" s="136" t="s">
        <v>823</v>
      </c>
      <c r="B739" s="137" t="s">
        <v>1105</v>
      </c>
      <c r="C739" s="183">
        <v>43971</v>
      </c>
      <c r="D739" s="130" t="s">
        <v>374</v>
      </c>
      <c r="E739" s="209"/>
      <c r="F739" s="210">
        <v>74.5</v>
      </c>
      <c r="G739" s="188">
        <v>14.9</v>
      </c>
    </row>
    <row r="740" spans="1:7" s="194" customFormat="1" ht="12.75">
      <c r="A740" s="136" t="s">
        <v>823</v>
      </c>
      <c r="B740" s="137" t="s">
        <v>1106</v>
      </c>
      <c r="C740" s="183">
        <v>43971</v>
      </c>
      <c r="D740" s="130" t="s">
        <v>374</v>
      </c>
      <c r="E740" s="209"/>
      <c r="F740" s="210">
        <v>74.5</v>
      </c>
      <c r="G740" s="188">
        <v>14.9</v>
      </c>
    </row>
    <row r="741" spans="1:7" s="194" customFormat="1" ht="12.75">
      <c r="A741" s="136" t="s">
        <v>823</v>
      </c>
      <c r="B741" s="137" t="s">
        <v>1107</v>
      </c>
      <c r="C741" s="183">
        <v>43971</v>
      </c>
      <c r="D741" s="130" t="s">
        <v>374</v>
      </c>
      <c r="E741" s="209"/>
      <c r="F741" s="210">
        <v>74.5</v>
      </c>
      <c r="G741" s="188">
        <v>14.9</v>
      </c>
    </row>
    <row r="742" spans="1:7" ht="12.75">
      <c r="A742" s="136"/>
      <c r="B742" s="137"/>
      <c r="C742" s="183"/>
      <c r="D742" s="130"/>
      <c r="E742" s="138"/>
      <c r="F742" s="210"/>
      <c r="G742" s="188"/>
    </row>
    <row r="743" spans="1:7" ht="25.5">
      <c r="A743" s="205"/>
      <c r="B743" s="147" t="s">
        <v>889</v>
      </c>
      <c r="C743" s="207"/>
      <c r="D743" s="208"/>
      <c r="E743" s="209"/>
      <c r="F743" s="210"/>
      <c r="G743" s="210"/>
    </row>
    <row r="744" spans="1:7" ht="12.75">
      <c r="A744" s="136" t="s">
        <v>900</v>
      </c>
      <c r="B744" s="206" t="s">
        <v>1195</v>
      </c>
      <c r="C744" s="183">
        <v>43971</v>
      </c>
      <c r="D744" s="130" t="s">
        <v>374</v>
      </c>
      <c r="E744" s="209"/>
      <c r="F744" s="210">
        <v>74.5</v>
      </c>
      <c r="G744" s="188">
        <v>14.9</v>
      </c>
    </row>
    <row r="745" spans="1:7" s="194" customFormat="1" ht="12.75">
      <c r="A745" s="136" t="s">
        <v>900</v>
      </c>
      <c r="B745" s="206" t="s">
        <v>1108</v>
      </c>
      <c r="C745" s="183">
        <v>43971</v>
      </c>
      <c r="D745" s="130" t="s">
        <v>374</v>
      </c>
      <c r="E745" s="209"/>
      <c r="F745" s="210">
        <v>74.5</v>
      </c>
      <c r="G745" s="188">
        <v>14.9</v>
      </c>
    </row>
    <row r="746" spans="1:7" s="194" customFormat="1" ht="12.75">
      <c r="A746" s="136" t="s">
        <v>900</v>
      </c>
      <c r="B746" s="206" t="s">
        <v>1109</v>
      </c>
      <c r="C746" s="183">
        <v>43971</v>
      </c>
      <c r="D746" s="130" t="s">
        <v>374</v>
      </c>
      <c r="E746" s="209"/>
      <c r="F746" s="210">
        <v>74.5</v>
      </c>
      <c r="G746" s="188">
        <v>14.9</v>
      </c>
    </row>
    <row r="747" spans="1:7" s="194" customFormat="1" ht="12.75">
      <c r="A747" s="136" t="s">
        <v>900</v>
      </c>
      <c r="B747" s="206" t="s">
        <v>1110</v>
      </c>
      <c r="C747" s="183">
        <v>43971</v>
      </c>
      <c r="D747" s="130" t="s">
        <v>374</v>
      </c>
      <c r="E747" s="209"/>
      <c r="F747" s="210">
        <v>74.5</v>
      </c>
      <c r="G747" s="188">
        <v>14.9</v>
      </c>
    </row>
    <row r="748" spans="1:7" s="194" customFormat="1" ht="12.75">
      <c r="A748" s="136" t="s">
        <v>900</v>
      </c>
      <c r="B748" s="137" t="s">
        <v>1177</v>
      </c>
      <c r="C748" s="183">
        <v>43971</v>
      </c>
      <c r="D748" s="130" t="s">
        <v>374</v>
      </c>
      <c r="E748" s="209"/>
      <c r="F748" s="210">
        <v>74.5</v>
      </c>
      <c r="G748" s="188">
        <v>14.9</v>
      </c>
    </row>
    <row r="749" spans="1:7" s="194" customFormat="1" ht="12.75">
      <c r="A749" s="136" t="s">
        <v>900</v>
      </c>
      <c r="B749" s="137" t="s">
        <v>1111</v>
      </c>
      <c r="C749" s="183">
        <v>43971</v>
      </c>
      <c r="D749" s="130" t="s">
        <v>374</v>
      </c>
      <c r="E749" s="209"/>
      <c r="F749" s="210">
        <v>74.5</v>
      </c>
      <c r="G749" s="188">
        <v>14.9</v>
      </c>
    </row>
    <row r="750" spans="1:7" s="194" customFormat="1" ht="12.75">
      <c r="A750" s="136" t="s">
        <v>900</v>
      </c>
      <c r="B750" s="137" t="s">
        <v>1112</v>
      </c>
      <c r="C750" s="183">
        <v>43971</v>
      </c>
      <c r="D750" s="130" t="s">
        <v>374</v>
      </c>
      <c r="E750" s="209"/>
      <c r="F750" s="210">
        <v>74.5</v>
      </c>
      <c r="G750" s="188">
        <v>14.9</v>
      </c>
    </row>
    <row r="751" spans="1:7" s="194" customFormat="1" ht="12.75">
      <c r="A751" s="136" t="s">
        <v>900</v>
      </c>
      <c r="B751" s="137" t="s">
        <v>1113</v>
      </c>
      <c r="C751" s="183">
        <v>43971</v>
      </c>
      <c r="D751" s="130" t="s">
        <v>374</v>
      </c>
      <c r="E751" s="209"/>
      <c r="F751" s="210">
        <v>74.5</v>
      </c>
      <c r="G751" s="188">
        <v>14.9</v>
      </c>
    </row>
    <row r="752" spans="1:7" s="194" customFormat="1" ht="12.75">
      <c r="A752" s="136" t="s">
        <v>900</v>
      </c>
      <c r="B752" s="137" t="s">
        <v>1114</v>
      </c>
      <c r="C752" s="183">
        <v>43971</v>
      </c>
      <c r="D752" s="130" t="s">
        <v>374</v>
      </c>
      <c r="E752" s="209"/>
      <c r="F752" s="210">
        <v>74.5</v>
      </c>
      <c r="G752" s="188">
        <v>14.9</v>
      </c>
    </row>
    <row r="753" spans="1:7" s="194" customFormat="1" ht="12.75">
      <c r="A753" s="136" t="s">
        <v>900</v>
      </c>
      <c r="B753" s="137" t="s">
        <v>1115</v>
      </c>
      <c r="C753" s="183">
        <v>43971</v>
      </c>
      <c r="D753" s="130" t="s">
        <v>374</v>
      </c>
      <c r="E753" s="209"/>
      <c r="F753" s="210">
        <v>74.5</v>
      </c>
      <c r="G753" s="188">
        <v>14.9</v>
      </c>
    </row>
    <row r="754" spans="1:7" s="194" customFormat="1" ht="12.75">
      <c r="A754" s="136" t="s">
        <v>900</v>
      </c>
      <c r="B754" s="137" t="s">
        <v>1116</v>
      </c>
      <c r="C754" s="183">
        <v>43971</v>
      </c>
      <c r="D754" s="130" t="s">
        <v>374</v>
      </c>
      <c r="E754" s="209"/>
      <c r="F754" s="210">
        <v>74.5</v>
      </c>
      <c r="G754" s="188">
        <v>14.9</v>
      </c>
    </row>
    <row r="755" spans="1:7" s="194" customFormat="1" ht="12.75">
      <c r="A755" s="136" t="s">
        <v>900</v>
      </c>
      <c r="B755" s="137" t="s">
        <v>1117</v>
      </c>
      <c r="C755" s="183">
        <v>43971</v>
      </c>
      <c r="D755" s="130" t="s">
        <v>374</v>
      </c>
      <c r="E755" s="209"/>
      <c r="F755" s="210">
        <v>74.5</v>
      </c>
      <c r="G755" s="188">
        <v>14.9</v>
      </c>
    </row>
    <row r="756" spans="1:7" s="194" customFormat="1" ht="12.75">
      <c r="A756" s="136" t="s">
        <v>900</v>
      </c>
      <c r="B756" s="137" t="s">
        <v>1118</v>
      </c>
      <c r="C756" s="183">
        <v>43971</v>
      </c>
      <c r="D756" s="130" t="s">
        <v>374</v>
      </c>
      <c r="E756" s="209"/>
      <c r="F756" s="210">
        <v>74.5</v>
      </c>
      <c r="G756" s="188">
        <v>14.9</v>
      </c>
    </row>
    <row r="757" spans="1:7" s="194" customFormat="1" ht="12.75">
      <c r="A757" s="136" t="s">
        <v>900</v>
      </c>
      <c r="B757" s="137" t="s">
        <v>1119</v>
      </c>
      <c r="C757" s="183">
        <v>43971</v>
      </c>
      <c r="D757" s="130" t="s">
        <v>374</v>
      </c>
      <c r="E757" s="209"/>
      <c r="F757" s="210">
        <v>74.5</v>
      </c>
      <c r="G757" s="188">
        <v>14.9</v>
      </c>
    </row>
    <row r="758" spans="1:7" s="194" customFormat="1" ht="12.75">
      <c r="A758" s="136" t="s">
        <v>900</v>
      </c>
      <c r="B758" s="137" t="s">
        <v>1120</v>
      </c>
      <c r="C758" s="183">
        <v>43971</v>
      </c>
      <c r="D758" s="130" t="s">
        <v>374</v>
      </c>
      <c r="E758" s="209"/>
      <c r="F758" s="210">
        <v>74.5</v>
      </c>
      <c r="G758" s="188">
        <v>14.9</v>
      </c>
    </row>
    <row r="759" spans="1:7" s="194" customFormat="1" ht="12.75">
      <c r="A759" s="136" t="s">
        <v>900</v>
      </c>
      <c r="B759" s="137" t="s">
        <v>1121</v>
      </c>
      <c r="C759" s="183">
        <v>43971</v>
      </c>
      <c r="D759" s="130" t="s">
        <v>374</v>
      </c>
      <c r="E759" s="209"/>
      <c r="F759" s="210">
        <v>74.5</v>
      </c>
      <c r="G759" s="188">
        <v>14.9</v>
      </c>
    </row>
    <row r="760" spans="1:7" s="194" customFormat="1" ht="12.75">
      <c r="A760" s="136" t="s">
        <v>900</v>
      </c>
      <c r="B760" s="137" t="s">
        <v>1122</v>
      </c>
      <c r="C760" s="183">
        <v>43971</v>
      </c>
      <c r="D760" s="130" t="s">
        <v>374</v>
      </c>
      <c r="E760" s="209"/>
      <c r="F760" s="210">
        <v>74.5</v>
      </c>
      <c r="G760" s="188">
        <v>14.9</v>
      </c>
    </row>
    <row r="761" spans="1:7" s="194" customFormat="1" ht="12.75">
      <c r="A761" s="136" t="s">
        <v>900</v>
      </c>
      <c r="B761" s="137" t="s">
        <v>1123</v>
      </c>
      <c r="C761" s="183">
        <v>43971</v>
      </c>
      <c r="D761" s="130" t="s">
        <v>374</v>
      </c>
      <c r="E761" s="209"/>
      <c r="F761" s="210">
        <v>74.5</v>
      </c>
      <c r="G761" s="188">
        <v>14.9</v>
      </c>
    </row>
    <row r="762" spans="1:7" s="194" customFormat="1" ht="12.75">
      <c r="A762" s="136" t="s">
        <v>900</v>
      </c>
      <c r="B762" s="137" t="s">
        <v>1196</v>
      </c>
      <c r="C762" s="183">
        <v>43971</v>
      </c>
      <c r="D762" s="130" t="s">
        <v>374</v>
      </c>
      <c r="E762" s="209"/>
      <c r="F762" s="210">
        <v>74.5</v>
      </c>
      <c r="G762" s="188">
        <v>14.9</v>
      </c>
    </row>
    <row r="763" spans="1:7" s="194" customFormat="1" ht="12.75">
      <c r="A763" s="136" t="s">
        <v>900</v>
      </c>
      <c r="B763" s="137" t="s">
        <v>1179</v>
      </c>
      <c r="C763" s="183">
        <v>43971</v>
      </c>
      <c r="D763" s="130" t="s">
        <v>374</v>
      </c>
      <c r="E763" s="209"/>
      <c r="F763" s="210">
        <v>74.5</v>
      </c>
      <c r="G763" s="188">
        <v>14.9</v>
      </c>
    </row>
    <row r="764" spans="1:7" s="194" customFormat="1" ht="12.75">
      <c r="A764" s="136" t="s">
        <v>900</v>
      </c>
      <c r="B764" s="137" t="s">
        <v>1139</v>
      </c>
      <c r="C764" s="183">
        <v>43971</v>
      </c>
      <c r="D764" s="130" t="s">
        <v>374</v>
      </c>
      <c r="E764" s="209"/>
      <c r="F764" s="210">
        <v>74.5</v>
      </c>
      <c r="G764" s="188">
        <v>14.9</v>
      </c>
    </row>
    <row r="765" spans="1:7" s="194" customFormat="1" ht="12.75">
      <c r="A765" s="136" t="s">
        <v>900</v>
      </c>
      <c r="B765" s="137" t="s">
        <v>1124</v>
      </c>
      <c r="C765" s="183">
        <v>43971</v>
      </c>
      <c r="D765" s="130" t="s">
        <v>374</v>
      </c>
      <c r="E765" s="209"/>
      <c r="F765" s="210">
        <v>74.5</v>
      </c>
      <c r="G765" s="188">
        <v>14.9</v>
      </c>
    </row>
    <row r="766" spans="1:7" s="194" customFormat="1" ht="12.75">
      <c r="A766" s="136" t="s">
        <v>900</v>
      </c>
      <c r="B766" s="137" t="s">
        <v>1125</v>
      </c>
      <c r="C766" s="183">
        <v>43971</v>
      </c>
      <c r="D766" s="130" t="s">
        <v>374</v>
      </c>
      <c r="E766" s="209"/>
      <c r="F766" s="210">
        <v>74.5</v>
      </c>
      <c r="G766" s="188">
        <v>14.9</v>
      </c>
    </row>
    <row r="767" spans="1:7" s="194" customFormat="1" ht="12.75">
      <c r="A767" s="136" t="s">
        <v>900</v>
      </c>
      <c r="B767" s="137" t="s">
        <v>1126</v>
      </c>
      <c r="C767" s="183">
        <v>43971</v>
      </c>
      <c r="D767" s="130" t="s">
        <v>374</v>
      </c>
      <c r="E767" s="209"/>
      <c r="F767" s="210">
        <v>74.5</v>
      </c>
      <c r="G767" s="188">
        <v>14.9</v>
      </c>
    </row>
    <row r="768" spans="1:7" s="194" customFormat="1" ht="12.75">
      <c r="A768" s="136" t="s">
        <v>900</v>
      </c>
      <c r="B768" s="137" t="s">
        <v>1127</v>
      </c>
      <c r="C768" s="183">
        <v>43971</v>
      </c>
      <c r="D768" s="130" t="s">
        <v>374</v>
      </c>
      <c r="E768" s="209"/>
      <c r="F768" s="210">
        <v>74.5</v>
      </c>
      <c r="G768" s="188">
        <v>14.9</v>
      </c>
    </row>
    <row r="769" spans="1:7" s="194" customFormat="1" ht="12.75">
      <c r="A769" s="136" t="s">
        <v>900</v>
      </c>
      <c r="B769" s="137" t="s">
        <v>1128</v>
      </c>
      <c r="C769" s="183">
        <v>43971</v>
      </c>
      <c r="D769" s="130" t="s">
        <v>374</v>
      </c>
      <c r="E769" s="209"/>
      <c r="F769" s="210">
        <v>74.5</v>
      </c>
      <c r="G769" s="188">
        <v>14.9</v>
      </c>
    </row>
    <row r="770" spans="1:7" s="194" customFormat="1" ht="12.75">
      <c r="A770" s="136" t="s">
        <v>900</v>
      </c>
      <c r="B770" s="137" t="s">
        <v>1129</v>
      </c>
      <c r="C770" s="183">
        <v>43971</v>
      </c>
      <c r="D770" s="130" t="s">
        <v>374</v>
      </c>
      <c r="E770" s="209"/>
      <c r="F770" s="210">
        <v>74.5</v>
      </c>
      <c r="G770" s="188">
        <v>14.9</v>
      </c>
    </row>
    <row r="771" spans="1:7" s="194" customFormat="1" ht="12.75">
      <c r="A771" s="136" t="s">
        <v>900</v>
      </c>
      <c r="B771" s="137" t="s">
        <v>1130</v>
      </c>
      <c r="C771" s="183">
        <v>43971</v>
      </c>
      <c r="D771" s="130" t="s">
        <v>374</v>
      </c>
      <c r="E771" s="209"/>
      <c r="F771" s="210">
        <v>74.5</v>
      </c>
      <c r="G771" s="188">
        <v>14.9</v>
      </c>
    </row>
    <row r="772" spans="1:7" s="194" customFormat="1" ht="12.75">
      <c r="A772" s="136" t="s">
        <v>900</v>
      </c>
      <c r="B772" s="137" t="s">
        <v>1131</v>
      </c>
      <c r="C772" s="183">
        <v>43971</v>
      </c>
      <c r="D772" s="130" t="s">
        <v>374</v>
      </c>
      <c r="E772" s="209"/>
      <c r="F772" s="210">
        <v>74.5</v>
      </c>
      <c r="G772" s="188">
        <v>14.9</v>
      </c>
    </row>
    <row r="773" spans="1:7" s="194" customFormat="1" ht="12.75">
      <c r="A773" s="136" t="s">
        <v>900</v>
      </c>
      <c r="B773" s="137" t="s">
        <v>1132</v>
      </c>
      <c r="C773" s="183">
        <v>43971</v>
      </c>
      <c r="D773" s="130" t="s">
        <v>374</v>
      </c>
      <c r="E773" s="209"/>
      <c r="F773" s="210">
        <v>74.5</v>
      </c>
      <c r="G773" s="188">
        <v>14.9</v>
      </c>
    </row>
    <row r="774" spans="1:7" s="194" customFormat="1" ht="12.75">
      <c r="A774" s="136" t="s">
        <v>900</v>
      </c>
      <c r="B774" s="137" t="s">
        <v>1133</v>
      </c>
      <c r="C774" s="183">
        <v>43971</v>
      </c>
      <c r="D774" s="130" t="s">
        <v>374</v>
      </c>
      <c r="E774" s="209"/>
      <c r="F774" s="210">
        <v>74.5</v>
      </c>
      <c r="G774" s="188">
        <v>14.9</v>
      </c>
    </row>
    <row r="775" spans="1:7" s="194" customFormat="1" ht="12.75">
      <c r="A775" s="136" t="s">
        <v>900</v>
      </c>
      <c r="B775" s="137" t="s">
        <v>1134</v>
      </c>
      <c r="C775" s="183">
        <v>43971</v>
      </c>
      <c r="D775" s="130" t="s">
        <v>374</v>
      </c>
      <c r="E775" s="209"/>
      <c r="F775" s="210">
        <v>74.5</v>
      </c>
      <c r="G775" s="188">
        <v>14.9</v>
      </c>
    </row>
    <row r="776" spans="1:7" s="194" customFormat="1" ht="12.75">
      <c r="A776" s="136" t="s">
        <v>900</v>
      </c>
      <c r="B776" s="137" t="s">
        <v>1135</v>
      </c>
      <c r="C776" s="183">
        <v>43971</v>
      </c>
      <c r="D776" s="130" t="s">
        <v>374</v>
      </c>
      <c r="E776" s="209"/>
      <c r="F776" s="210">
        <v>74.5</v>
      </c>
      <c r="G776" s="188">
        <v>14.9</v>
      </c>
    </row>
    <row r="777" spans="1:7" s="194" customFormat="1" ht="12.75">
      <c r="A777" s="136" t="s">
        <v>900</v>
      </c>
      <c r="B777" s="137" t="s">
        <v>1136</v>
      </c>
      <c r="C777" s="183">
        <v>43971</v>
      </c>
      <c r="D777" s="130" t="s">
        <v>374</v>
      </c>
      <c r="E777" s="209"/>
      <c r="F777" s="210">
        <v>74.5</v>
      </c>
      <c r="G777" s="188">
        <v>14.9</v>
      </c>
    </row>
    <row r="778" spans="1:7" s="194" customFormat="1" ht="12.75">
      <c r="A778" s="136" t="s">
        <v>900</v>
      </c>
      <c r="B778" s="137" t="s">
        <v>1137</v>
      </c>
      <c r="C778" s="183">
        <v>43971</v>
      </c>
      <c r="D778" s="130" t="s">
        <v>374</v>
      </c>
      <c r="E778" s="209"/>
      <c r="F778" s="210">
        <v>74.5</v>
      </c>
      <c r="G778" s="188">
        <v>14.9</v>
      </c>
    </row>
    <row r="779" spans="1:7" s="194" customFormat="1" ht="12.75">
      <c r="A779" s="136" t="s">
        <v>900</v>
      </c>
      <c r="B779" s="137" t="s">
        <v>1138</v>
      </c>
      <c r="C779" s="183">
        <v>43971</v>
      </c>
      <c r="D779" s="130" t="s">
        <v>374</v>
      </c>
      <c r="E779" s="209"/>
      <c r="F779" s="210">
        <v>74.5</v>
      </c>
      <c r="G779" s="188">
        <v>14.9</v>
      </c>
    </row>
    <row r="780" spans="1:7" ht="12.75">
      <c r="A780" s="136"/>
      <c r="B780" s="137"/>
      <c r="C780" s="143"/>
      <c r="D780" s="130"/>
      <c r="E780" s="138"/>
      <c r="F780" s="210"/>
      <c r="G780" s="188"/>
    </row>
    <row r="781" spans="1:7" ht="25.5">
      <c r="A781" s="205"/>
      <c r="B781" s="147" t="s">
        <v>692</v>
      </c>
      <c r="C781" s="205"/>
      <c r="D781" s="130"/>
      <c r="E781" s="209"/>
      <c r="F781" s="210"/>
      <c r="G781" s="210"/>
    </row>
    <row r="782" spans="1:7" ht="12.75">
      <c r="A782" s="205" t="s">
        <v>820</v>
      </c>
      <c r="B782" s="206" t="s">
        <v>1185</v>
      </c>
      <c r="C782" s="183">
        <v>43971</v>
      </c>
      <c r="D782" s="130" t="s">
        <v>374</v>
      </c>
      <c r="E782" s="209"/>
      <c r="F782" s="210">
        <v>89</v>
      </c>
      <c r="G782" s="188">
        <v>17.8</v>
      </c>
    </row>
    <row r="783" spans="1:7" ht="12.75">
      <c r="A783" s="205" t="s">
        <v>820</v>
      </c>
      <c r="B783" s="206" t="s">
        <v>1166</v>
      </c>
      <c r="C783" s="183">
        <v>43971</v>
      </c>
      <c r="D783" s="130" t="s">
        <v>374</v>
      </c>
      <c r="E783" s="209"/>
      <c r="F783" s="210">
        <v>89</v>
      </c>
      <c r="G783" s="188">
        <v>17.8</v>
      </c>
    </row>
    <row r="784" spans="1:7" ht="12.75">
      <c r="A784" s="205" t="s">
        <v>820</v>
      </c>
      <c r="B784" s="206" t="s">
        <v>1020</v>
      </c>
      <c r="C784" s="183">
        <v>43971</v>
      </c>
      <c r="D784" s="130" t="s">
        <v>374</v>
      </c>
      <c r="E784" s="209"/>
      <c r="F784" s="210">
        <v>89</v>
      </c>
      <c r="G784" s="188">
        <v>17.8</v>
      </c>
    </row>
    <row r="785" spans="1:7" ht="12.75">
      <c r="A785" s="205" t="s">
        <v>820</v>
      </c>
      <c r="B785" s="206" t="s">
        <v>1171</v>
      </c>
      <c r="C785" s="183">
        <v>43971</v>
      </c>
      <c r="D785" s="130" t="s">
        <v>374</v>
      </c>
      <c r="E785" s="209"/>
      <c r="F785" s="210">
        <v>89</v>
      </c>
      <c r="G785" s="188">
        <v>17.8</v>
      </c>
    </row>
    <row r="786" spans="1:7" ht="12.75">
      <c r="A786" s="205" t="s">
        <v>820</v>
      </c>
      <c r="B786" s="206" t="s">
        <v>1174</v>
      </c>
      <c r="C786" s="183">
        <v>43971</v>
      </c>
      <c r="D786" s="130" t="s">
        <v>374</v>
      </c>
      <c r="E786" s="209"/>
      <c r="F786" s="210">
        <v>87</v>
      </c>
      <c r="G786" s="188">
        <v>17.400000000000002</v>
      </c>
    </row>
    <row r="787" spans="1:7" ht="12.75">
      <c r="A787" s="205" t="s">
        <v>820</v>
      </c>
      <c r="B787" s="206" t="s">
        <v>1175</v>
      </c>
      <c r="C787" s="183">
        <v>43971</v>
      </c>
      <c r="D787" s="130" t="s">
        <v>374</v>
      </c>
      <c r="E787" s="209"/>
      <c r="F787" s="210">
        <v>87</v>
      </c>
      <c r="G787" s="188">
        <v>17.400000000000002</v>
      </c>
    </row>
    <row r="788" spans="1:7" ht="12.75">
      <c r="A788" s="205" t="s">
        <v>820</v>
      </c>
      <c r="B788" s="206" t="s">
        <v>1197</v>
      </c>
      <c r="C788" s="183">
        <v>43971</v>
      </c>
      <c r="D788" s="130" t="s">
        <v>374</v>
      </c>
      <c r="E788" s="209"/>
      <c r="F788" s="210">
        <v>89</v>
      </c>
      <c r="G788" s="188">
        <v>17.8</v>
      </c>
    </row>
    <row r="789" spans="1:7" s="194" customFormat="1" ht="12.75">
      <c r="A789" s="205" t="s">
        <v>820</v>
      </c>
      <c r="B789" s="206" t="s">
        <v>0</v>
      </c>
      <c r="C789" s="183">
        <v>43971</v>
      </c>
      <c r="D789" s="130" t="s">
        <v>374</v>
      </c>
      <c r="E789" s="209"/>
      <c r="F789" s="210">
        <v>89</v>
      </c>
      <c r="G789" s="188">
        <v>17.8</v>
      </c>
    </row>
    <row r="790" spans="1:7" s="194" customFormat="1" ht="12.75">
      <c r="A790" s="205" t="s">
        <v>820</v>
      </c>
      <c r="B790" s="206" t="s">
        <v>902</v>
      </c>
      <c r="C790" s="183">
        <v>43971</v>
      </c>
      <c r="D790" s="130" t="s">
        <v>374</v>
      </c>
      <c r="E790" s="209"/>
      <c r="F790" s="210">
        <v>89</v>
      </c>
      <c r="G790" s="188">
        <v>17.8</v>
      </c>
    </row>
    <row r="791" spans="1:7" s="194" customFormat="1" ht="12.75">
      <c r="A791" s="205" t="s">
        <v>820</v>
      </c>
      <c r="B791" s="206" t="s">
        <v>760</v>
      </c>
      <c r="C791" s="183">
        <v>43971</v>
      </c>
      <c r="D791" s="130" t="s">
        <v>374</v>
      </c>
      <c r="E791" s="209"/>
      <c r="F791" s="210">
        <v>89</v>
      </c>
      <c r="G791" s="188">
        <v>17.8</v>
      </c>
    </row>
    <row r="792" spans="1:7" s="194" customFormat="1" ht="12.75">
      <c r="A792" s="136" t="s">
        <v>820</v>
      </c>
      <c r="B792" s="137" t="s">
        <v>761</v>
      </c>
      <c r="C792" s="183">
        <v>43971</v>
      </c>
      <c r="D792" s="130" t="s">
        <v>374</v>
      </c>
      <c r="E792" s="209"/>
      <c r="F792" s="210">
        <v>89</v>
      </c>
      <c r="G792" s="188">
        <v>17.8</v>
      </c>
    </row>
    <row r="793" spans="1:7" s="194" customFormat="1" ht="12.75">
      <c r="A793" s="136" t="s">
        <v>820</v>
      </c>
      <c r="B793" s="137" t="s">
        <v>762</v>
      </c>
      <c r="C793" s="183">
        <v>43971</v>
      </c>
      <c r="D793" s="130" t="s">
        <v>374</v>
      </c>
      <c r="E793" s="209"/>
      <c r="F793" s="210">
        <v>89</v>
      </c>
      <c r="G793" s="188">
        <v>17.8</v>
      </c>
    </row>
    <row r="794" spans="1:7" s="194" customFormat="1" ht="12.75">
      <c r="A794" s="136" t="s">
        <v>820</v>
      </c>
      <c r="B794" s="137" t="s">
        <v>1</v>
      </c>
      <c r="C794" s="183">
        <v>43971</v>
      </c>
      <c r="D794" s="130" t="s">
        <v>374</v>
      </c>
      <c r="E794" s="209"/>
      <c r="F794" s="210">
        <v>87</v>
      </c>
      <c r="G794" s="188">
        <v>17.400000000000002</v>
      </c>
    </row>
    <row r="795" spans="1:7" s="194" customFormat="1" ht="12.75">
      <c r="A795" s="136" t="s">
        <v>820</v>
      </c>
      <c r="B795" s="137" t="s">
        <v>763</v>
      </c>
      <c r="C795" s="183">
        <v>43971</v>
      </c>
      <c r="D795" s="130" t="s">
        <v>374</v>
      </c>
      <c r="E795" s="209"/>
      <c r="F795" s="210">
        <v>87</v>
      </c>
      <c r="G795" s="188">
        <v>17.400000000000002</v>
      </c>
    </row>
    <row r="796" spans="1:7" s="194" customFormat="1" ht="12.75">
      <c r="A796" s="136" t="s">
        <v>820</v>
      </c>
      <c r="B796" s="137" t="s">
        <v>1140</v>
      </c>
      <c r="C796" s="183">
        <v>43971</v>
      </c>
      <c r="D796" s="130" t="s">
        <v>374</v>
      </c>
      <c r="E796" s="209"/>
      <c r="F796" s="210">
        <v>87</v>
      </c>
      <c r="G796" s="188">
        <v>17.400000000000002</v>
      </c>
    </row>
    <row r="797" spans="1:7" s="194" customFormat="1" ht="12.75">
      <c r="A797" s="136" t="s">
        <v>820</v>
      </c>
      <c r="B797" s="137" t="s">
        <v>903</v>
      </c>
      <c r="C797" s="183">
        <v>43971</v>
      </c>
      <c r="D797" s="130" t="s">
        <v>374</v>
      </c>
      <c r="E797" s="209"/>
      <c r="F797" s="210">
        <v>87</v>
      </c>
      <c r="G797" s="188">
        <v>17.400000000000002</v>
      </c>
    </row>
    <row r="798" spans="1:7" s="194" customFormat="1" ht="12.75">
      <c r="A798" s="136" t="s">
        <v>820</v>
      </c>
      <c r="B798" s="137" t="s">
        <v>767</v>
      </c>
      <c r="C798" s="183">
        <v>43971</v>
      </c>
      <c r="D798" s="130" t="s">
        <v>374</v>
      </c>
      <c r="E798" s="209"/>
      <c r="F798" s="210">
        <v>87</v>
      </c>
      <c r="G798" s="188">
        <v>17.400000000000002</v>
      </c>
    </row>
    <row r="799" spans="1:7" s="194" customFormat="1" ht="12.75">
      <c r="A799" s="136" t="s">
        <v>820</v>
      </c>
      <c r="B799" s="137" t="s">
        <v>764</v>
      </c>
      <c r="C799" s="183">
        <v>43971</v>
      </c>
      <c r="D799" s="130" t="s">
        <v>374</v>
      </c>
      <c r="E799" s="209"/>
      <c r="F799" s="210">
        <v>87</v>
      </c>
      <c r="G799" s="188">
        <v>17.400000000000002</v>
      </c>
    </row>
    <row r="800" spans="1:7" s="194" customFormat="1" ht="12.75">
      <c r="A800" s="136" t="s">
        <v>820</v>
      </c>
      <c r="B800" s="137" t="s">
        <v>2</v>
      </c>
      <c r="C800" s="183">
        <v>43971</v>
      </c>
      <c r="D800" s="130" t="s">
        <v>374</v>
      </c>
      <c r="E800" s="209"/>
      <c r="F800" s="210">
        <v>87</v>
      </c>
      <c r="G800" s="188">
        <v>17.400000000000002</v>
      </c>
    </row>
    <row r="801" spans="1:7" s="194" customFormat="1" ht="12.75">
      <c r="A801" s="136" t="s">
        <v>820</v>
      </c>
      <c r="B801" s="137" t="s">
        <v>3</v>
      </c>
      <c r="C801" s="183">
        <v>43971</v>
      </c>
      <c r="D801" s="130" t="s">
        <v>374</v>
      </c>
      <c r="E801" s="209"/>
      <c r="F801" s="210">
        <v>87</v>
      </c>
      <c r="G801" s="188">
        <v>17.400000000000002</v>
      </c>
    </row>
    <row r="802" spans="1:7" s="194" customFormat="1" ht="12.75">
      <c r="A802" s="136" t="s">
        <v>820</v>
      </c>
      <c r="B802" s="137" t="s">
        <v>4</v>
      </c>
      <c r="C802" s="183">
        <v>43971</v>
      </c>
      <c r="D802" s="130" t="s">
        <v>374</v>
      </c>
      <c r="E802" s="209"/>
      <c r="F802" s="210">
        <v>87</v>
      </c>
      <c r="G802" s="188">
        <v>17.400000000000002</v>
      </c>
    </row>
    <row r="803" spans="1:7" s="194" customFormat="1" ht="12.75">
      <c r="A803" s="136" t="s">
        <v>820</v>
      </c>
      <c r="B803" s="137" t="s">
        <v>765</v>
      </c>
      <c r="C803" s="183">
        <v>43971</v>
      </c>
      <c r="D803" s="130" t="s">
        <v>374</v>
      </c>
      <c r="E803" s="209"/>
      <c r="F803" s="210">
        <v>87</v>
      </c>
      <c r="G803" s="188">
        <v>17.400000000000002</v>
      </c>
    </row>
    <row r="804" spans="1:7" s="194" customFormat="1" ht="12.75">
      <c r="A804" s="136" t="s">
        <v>820</v>
      </c>
      <c r="B804" s="137" t="s">
        <v>766</v>
      </c>
      <c r="C804" s="183">
        <v>43971</v>
      </c>
      <c r="D804" s="130" t="s">
        <v>374</v>
      </c>
      <c r="E804" s="209"/>
      <c r="F804" s="210">
        <v>87</v>
      </c>
      <c r="G804" s="188">
        <v>17.400000000000002</v>
      </c>
    </row>
    <row r="805" spans="1:7" s="194" customFormat="1" ht="12.75">
      <c r="A805" s="136" t="s">
        <v>820</v>
      </c>
      <c r="B805" s="137" t="s">
        <v>1186</v>
      </c>
      <c r="C805" s="183">
        <v>43971</v>
      </c>
      <c r="D805" s="130" t="s">
        <v>374</v>
      </c>
      <c r="E805" s="209"/>
      <c r="F805" s="210">
        <v>89</v>
      </c>
      <c r="G805" s="188">
        <v>17.8</v>
      </c>
    </row>
    <row r="806" spans="1:7" s="194" customFormat="1" ht="12.75">
      <c r="A806" s="136" t="s">
        <v>820</v>
      </c>
      <c r="B806" s="137" t="s">
        <v>1178</v>
      </c>
      <c r="C806" s="183">
        <v>43971</v>
      </c>
      <c r="D806" s="130" t="s">
        <v>374</v>
      </c>
      <c r="E806" s="209"/>
      <c r="F806" s="210">
        <v>89</v>
      </c>
      <c r="G806" s="188">
        <v>17.8</v>
      </c>
    </row>
    <row r="807" spans="1:7" s="194" customFormat="1" ht="12.75">
      <c r="A807" s="136" t="s">
        <v>820</v>
      </c>
      <c r="B807" s="137" t="s">
        <v>5</v>
      </c>
      <c r="C807" s="183">
        <v>43971</v>
      </c>
      <c r="D807" s="130" t="s">
        <v>374</v>
      </c>
      <c r="E807" s="209"/>
      <c r="F807" s="210">
        <v>89</v>
      </c>
      <c r="G807" s="188">
        <v>17.8</v>
      </c>
    </row>
    <row r="808" spans="1:7" s="194" customFormat="1" ht="12.75">
      <c r="A808" s="136" t="s">
        <v>820</v>
      </c>
      <c r="B808" s="137" t="s">
        <v>904</v>
      </c>
      <c r="C808" s="183">
        <v>43971</v>
      </c>
      <c r="D808" s="130" t="s">
        <v>374</v>
      </c>
      <c r="E808" s="209"/>
      <c r="F808" s="210">
        <v>89</v>
      </c>
      <c r="G808" s="188">
        <v>17.8</v>
      </c>
    </row>
    <row r="809" spans="1:7" s="194" customFormat="1" ht="12.75">
      <c r="A809" s="136" t="s">
        <v>820</v>
      </c>
      <c r="B809" s="137" t="s">
        <v>768</v>
      </c>
      <c r="C809" s="183">
        <v>43971</v>
      </c>
      <c r="D809" s="130" t="s">
        <v>374</v>
      </c>
      <c r="E809" s="209"/>
      <c r="F809" s="210">
        <v>89</v>
      </c>
      <c r="G809" s="188">
        <v>17.8</v>
      </c>
    </row>
    <row r="810" spans="1:7" s="194" customFormat="1" ht="12.75">
      <c r="A810" s="136" t="s">
        <v>820</v>
      </c>
      <c r="B810" s="137" t="s">
        <v>769</v>
      </c>
      <c r="C810" s="183">
        <v>43971</v>
      </c>
      <c r="D810" s="130" t="s">
        <v>374</v>
      </c>
      <c r="E810" s="209"/>
      <c r="F810" s="210">
        <v>89</v>
      </c>
      <c r="G810" s="188">
        <v>17.8</v>
      </c>
    </row>
    <row r="811" spans="1:7" s="194" customFormat="1" ht="12.75">
      <c r="A811" s="136" t="s">
        <v>820</v>
      </c>
      <c r="B811" s="137" t="s">
        <v>770</v>
      </c>
      <c r="C811" s="183">
        <v>43971</v>
      </c>
      <c r="D811" s="130" t="s">
        <v>374</v>
      </c>
      <c r="E811" s="209"/>
      <c r="F811" s="210">
        <v>89</v>
      </c>
      <c r="G811" s="188">
        <v>17.8</v>
      </c>
    </row>
    <row r="812" spans="1:7" s="194" customFormat="1" ht="12.75">
      <c r="A812" s="136" t="s">
        <v>820</v>
      </c>
      <c r="B812" s="137" t="s">
        <v>6</v>
      </c>
      <c r="C812" s="183">
        <v>43971</v>
      </c>
      <c r="D812" s="130" t="s">
        <v>374</v>
      </c>
      <c r="E812" s="209"/>
      <c r="F812" s="210">
        <v>87</v>
      </c>
      <c r="G812" s="188">
        <v>17.400000000000002</v>
      </c>
    </row>
    <row r="813" spans="1:7" s="194" customFormat="1" ht="12.75">
      <c r="A813" s="136" t="s">
        <v>820</v>
      </c>
      <c r="B813" s="137" t="s">
        <v>771</v>
      </c>
      <c r="C813" s="183">
        <v>43971</v>
      </c>
      <c r="D813" s="130" t="s">
        <v>374</v>
      </c>
      <c r="E813" s="209"/>
      <c r="F813" s="210">
        <v>87</v>
      </c>
      <c r="G813" s="188">
        <v>17.400000000000002</v>
      </c>
    </row>
    <row r="814" spans="1:7" s="194" customFormat="1" ht="12.75">
      <c r="A814" s="136" t="s">
        <v>820</v>
      </c>
      <c r="B814" s="137" t="s">
        <v>7</v>
      </c>
      <c r="C814" s="183">
        <v>43971</v>
      </c>
      <c r="D814" s="130" t="s">
        <v>374</v>
      </c>
      <c r="E814" s="209"/>
      <c r="F814" s="210">
        <v>87</v>
      </c>
      <c r="G814" s="188">
        <v>17.400000000000002</v>
      </c>
    </row>
    <row r="815" spans="1:7" s="194" customFormat="1" ht="12.75">
      <c r="A815" s="136" t="s">
        <v>820</v>
      </c>
      <c r="B815" s="137" t="s">
        <v>905</v>
      </c>
      <c r="C815" s="183">
        <v>43971</v>
      </c>
      <c r="D815" s="130" t="s">
        <v>374</v>
      </c>
      <c r="E815" s="209"/>
      <c r="F815" s="210">
        <v>87</v>
      </c>
      <c r="G815" s="188">
        <v>17.400000000000002</v>
      </c>
    </row>
    <row r="816" spans="1:7" s="194" customFormat="1" ht="12.75">
      <c r="A816" s="136" t="s">
        <v>820</v>
      </c>
      <c r="B816" s="137" t="s">
        <v>8</v>
      </c>
      <c r="C816" s="183">
        <v>43971</v>
      </c>
      <c r="D816" s="130" t="s">
        <v>374</v>
      </c>
      <c r="E816" s="209"/>
      <c r="F816" s="210">
        <v>87</v>
      </c>
      <c r="G816" s="188">
        <v>17.400000000000002</v>
      </c>
    </row>
    <row r="817" spans="1:7" s="194" customFormat="1" ht="12.75">
      <c r="A817" s="136" t="s">
        <v>820</v>
      </c>
      <c r="B817" s="137" t="s">
        <v>772</v>
      </c>
      <c r="C817" s="183">
        <v>43971</v>
      </c>
      <c r="D817" s="130" t="s">
        <v>374</v>
      </c>
      <c r="E817" s="209"/>
      <c r="F817" s="210">
        <v>87</v>
      </c>
      <c r="G817" s="188">
        <v>17.400000000000002</v>
      </c>
    </row>
    <row r="818" spans="1:7" s="194" customFormat="1" ht="12.75">
      <c r="A818" s="136" t="s">
        <v>820</v>
      </c>
      <c r="B818" s="137" t="s">
        <v>9</v>
      </c>
      <c r="C818" s="183">
        <v>43971</v>
      </c>
      <c r="D818" s="130" t="s">
        <v>374</v>
      </c>
      <c r="E818" s="209"/>
      <c r="F818" s="210">
        <v>87</v>
      </c>
      <c r="G818" s="188">
        <v>17.400000000000002</v>
      </c>
    </row>
    <row r="819" spans="1:7" s="194" customFormat="1" ht="12.75">
      <c r="A819" s="136" t="s">
        <v>820</v>
      </c>
      <c r="B819" s="137" t="s">
        <v>10</v>
      </c>
      <c r="C819" s="183">
        <v>43971</v>
      </c>
      <c r="D819" s="130" t="s">
        <v>374</v>
      </c>
      <c r="E819" s="209"/>
      <c r="F819" s="210">
        <v>87</v>
      </c>
      <c r="G819" s="188">
        <v>17.400000000000002</v>
      </c>
    </row>
    <row r="820" spans="1:7" s="194" customFormat="1" ht="12.75">
      <c r="A820" s="136" t="s">
        <v>820</v>
      </c>
      <c r="B820" s="137" t="s">
        <v>850</v>
      </c>
      <c r="C820" s="183">
        <v>43971</v>
      </c>
      <c r="D820" s="130" t="s">
        <v>374</v>
      </c>
      <c r="E820" s="209"/>
      <c r="F820" s="210">
        <v>87</v>
      </c>
      <c r="G820" s="188">
        <v>17.400000000000002</v>
      </c>
    </row>
    <row r="821" spans="1:7" s="194" customFormat="1" ht="12.75">
      <c r="A821" s="136" t="s">
        <v>820</v>
      </c>
      <c r="B821" s="137" t="s">
        <v>773</v>
      </c>
      <c r="C821" s="183">
        <v>43971</v>
      </c>
      <c r="D821" s="130" t="s">
        <v>374</v>
      </c>
      <c r="E821" s="209"/>
      <c r="F821" s="210">
        <v>87</v>
      </c>
      <c r="G821" s="188">
        <v>17.400000000000002</v>
      </c>
    </row>
    <row r="822" spans="1:7" s="194" customFormat="1" ht="12.75">
      <c r="A822" s="136" t="s">
        <v>820</v>
      </c>
      <c r="B822" s="137" t="s">
        <v>774</v>
      </c>
      <c r="C822" s="183">
        <v>43971</v>
      </c>
      <c r="D822" s="130" t="s">
        <v>374</v>
      </c>
      <c r="E822" s="209"/>
      <c r="F822" s="210">
        <v>87</v>
      </c>
      <c r="G822" s="188">
        <v>17.400000000000002</v>
      </c>
    </row>
    <row r="823" spans="1:7" ht="12.75">
      <c r="A823" s="136"/>
      <c r="B823" s="137"/>
      <c r="C823" s="183"/>
      <c r="D823" s="130"/>
      <c r="E823" s="138"/>
      <c r="F823" s="188"/>
      <c r="G823" s="188"/>
    </row>
    <row r="824" spans="1:7" ht="25.5">
      <c r="A824" s="205"/>
      <c r="B824" s="147" t="s">
        <v>888</v>
      </c>
      <c r="C824" s="205"/>
      <c r="D824" s="130"/>
      <c r="E824" s="209"/>
      <c r="F824" s="210"/>
      <c r="G824" s="210"/>
    </row>
    <row r="825" spans="1:7" ht="12.75">
      <c r="A825" s="136" t="s">
        <v>899</v>
      </c>
      <c r="B825" s="206" t="s">
        <v>1170</v>
      </c>
      <c r="C825" s="183">
        <v>43971</v>
      </c>
      <c r="D825" s="130" t="s">
        <v>374</v>
      </c>
      <c r="E825" s="209"/>
      <c r="F825" s="210">
        <v>89</v>
      </c>
      <c r="G825" s="188">
        <v>17.8</v>
      </c>
    </row>
    <row r="826" spans="1:7" ht="12.75">
      <c r="A826" s="136" t="s">
        <v>899</v>
      </c>
      <c r="B826" s="206" t="s">
        <v>1169</v>
      </c>
      <c r="C826" s="183">
        <v>43971</v>
      </c>
      <c r="D826" s="130" t="s">
        <v>374</v>
      </c>
      <c r="E826" s="209"/>
      <c r="F826" s="210">
        <v>89</v>
      </c>
      <c r="G826" s="188">
        <v>17.8</v>
      </c>
    </row>
    <row r="827" spans="1:7" ht="12.75">
      <c r="A827" s="136" t="s">
        <v>899</v>
      </c>
      <c r="B827" s="206" t="s">
        <v>1172</v>
      </c>
      <c r="C827" s="183">
        <v>43971</v>
      </c>
      <c r="D827" s="130" t="s">
        <v>374</v>
      </c>
      <c r="E827" s="209"/>
      <c r="F827" s="210">
        <v>89</v>
      </c>
      <c r="G827" s="188">
        <v>17.8</v>
      </c>
    </row>
    <row r="828" spans="1:7" ht="12.75">
      <c r="A828" s="136" t="s">
        <v>899</v>
      </c>
      <c r="B828" s="206" t="s">
        <v>1173</v>
      </c>
      <c r="C828" s="183">
        <v>43971</v>
      </c>
      <c r="D828" s="130" t="s">
        <v>374</v>
      </c>
      <c r="E828" s="209"/>
      <c r="F828" s="210">
        <v>87</v>
      </c>
      <c r="G828" s="188">
        <v>17.400000000000002</v>
      </c>
    </row>
    <row r="829" spans="1:7" ht="12.75">
      <c r="A829" s="136" t="s">
        <v>899</v>
      </c>
      <c r="B829" s="206" t="s">
        <v>1176</v>
      </c>
      <c r="C829" s="183">
        <v>43971</v>
      </c>
      <c r="D829" s="130" t="s">
        <v>374</v>
      </c>
      <c r="E829" s="209"/>
      <c r="F829" s="210">
        <v>87</v>
      </c>
      <c r="G829" s="188">
        <v>17.400000000000002</v>
      </c>
    </row>
    <row r="830" spans="1:7" s="194" customFormat="1" ht="12.75">
      <c r="A830" s="136" t="s">
        <v>899</v>
      </c>
      <c r="B830" s="206" t="s">
        <v>11</v>
      </c>
      <c r="C830" s="183">
        <v>43971</v>
      </c>
      <c r="D830" s="130" t="s">
        <v>374</v>
      </c>
      <c r="E830" s="209"/>
      <c r="F830" s="210">
        <v>89</v>
      </c>
      <c r="G830" s="188">
        <v>17.8</v>
      </c>
    </row>
    <row r="831" spans="1:7" s="194" customFormat="1" ht="12.75">
      <c r="A831" s="136" t="s">
        <v>899</v>
      </c>
      <c r="B831" s="206" t="s">
        <v>906</v>
      </c>
      <c r="C831" s="183">
        <v>43971</v>
      </c>
      <c r="D831" s="130" t="s">
        <v>374</v>
      </c>
      <c r="E831" s="209"/>
      <c r="F831" s="210">
        <v>89</v>
      </c>
      <c r="G831" s="188">
        <v>17.8</v>
      </c>
    </row>
    <row r="832" spans="1:7" s="194" customFormat="1" ht="12.75">
      <c r="A832" s="136" t="s">
        <v>899</v>
      </c>
      <c r="B832" s="206" t="s">
        <v>872</v>
      </c>
      <c r="C832" s="183">
        <v>43971</v>
      </c>
      <c r="D832" s="130" t="s">
        <v>374</v>
      </c>
      <c r="E832" s="209"/>
      <c r="F832" s="210">
        <v>89</v>
      </c>
      <c r="G832" s="188">
        <v>17.8</v>
      </c>
    </row>
    <row r="833" spans="1:7" s="194" customFormat="1" ht="12.75">
      <c r="A833" s="136" t="s">
        <v>899</v>
      </c>
      <c r="B833" s="137" t="s">
        <v>873</v>
      </c>
      <c r="C833" s="183">
        <v>43971</v>
      </c>
      <c r="D833" s="130" t="s">
        <v>374</v>
      </c>
      <c r="E833" s="209"/>
      <c r="F833" s="210">
        <v>89</v>
      </c>
      <c r="G833" s="188">
        <v>17.8</v>
      </c>
    </row>
    <row r="834" spans="1:7" s="194" customFormat="1" ht="12.75">
      <c r="A834" s="136" t="s">
        <v>899</v>
      </c>
      <c r="B834" s="137" t="s">
        <v>874</v>
      </c>
      <c r="C834" s="183">
        <v>43971</v>
      </c>
      <c r="D834" s="130" t="s">
        <v>374</v>
      </c>
      <c r="E834" s="209"/>
      <c r="F834" s="210">
        <v>89</v>
      </c>
      <c r="G834" s="188">
        <v>17.8</v>
      </c>
    </row>
    <row r="835" spans="1:7" s="194" customFormat="1" ht="12.75">
      <c r="A835" s="136" t="s">
        <v>899</v>
      </c>
      <c r="B835" s="137" t="s">
        <v>12</v>
      </c>
      <c r="C835" s="183">
        <v>43971</v>
      </c>
      <c r="D835" s="130" t="s">
        <v>374</v>
      </c>
      <c r="E835" s="209"/>
      <c r="F835" s="210">
        <v>87</v>
      </c>
      <c r="G835" s="188">
        <v>17.400000000000002</v>
      </c>
    </row>
    <row r="836" spans="1:7" s="194" customFormat="1" ht="12.75">
      <c r="A836" s="136" t="s">
        <v>899</v>
      </c>
      <c r="B836" s="137" t="s">
        <v>875</v>
      </c>
      <c r="C836" s="183">
        <v>43971</v>
      </c>
      <c r="D836" s="130" t="s">
        <v>374</v>
      </c>
      <c r="E836" s="209"/>
      <c r="F836" s="210">
        <v>87</v>
      </c>
      <c r="G836" s="188">
        <v>17.400000000000002</v>
      </c>
    </row>
    <row r="837" spans="1:7" s="194" customFormat="1" ht="12.75">
      <c r="A837" s="136" t="s">
        <v>899</v>
      </c>
      <c r="B837" s="137" t="s">
        <v>13</v>
      </c>
      <c r="C837" s="183">
        <v>43971</v>
      </c>
      <c r="D837" s="130" t="s">
        <v>374</v>
      </c>
      <c r="E837" s="209"/>
      <c r="F837" s="210">
        <v>87</v>
      </c>
      <c r="G837" s="188">
        <v>17.400000000000002</v>
      </c>
    </row>
    <row r="838" spans="1:7" s="194" customFormat="1" ht="12.75">
      <c r="A838" s="136" t="s">
        <v>899</v>
      </c>
      <c r="B838" s="137" t="s">
        <v>907</v>
      </c>
      <c r="C838" s="183">
        <v>43971</v>
      </c>
      <c r="D838" s="130" t="s">
        <v>374</v>
      </c>
      <c r="E838" s="209"/>
      <c r="F838" s="210">
        <v>87</v>
      </c>
      <c r="G838" s="188">
        <v>17.400000000000002</v>
      </c>
    </row>
    <row r="839" spans="1:7" s="194" customFormat="1" ht="12.75">
      <c r="A839" s="136" t="s">
        <v>899</v>
      </c>
      <c r="B839" s="137" t="s">
        <v>879</v>
      </c>
      <c r="C839" s="183">
        <v>43971</v>
      </c>
      <c r="D839" s="130" t="s">
        <v>374</v>
      </c>
      <c r="E839" s="209"/>
      <c r="F839" s="210">
        <v>87</v>
      </c>
      <c r="G839" s="188">
        <v>17.400000000000002</v>
      </c>
    </row>
    <row r="840" spans="1:7" s="194" customFormat="1" ht="12.75">
      <c r="A840" s="136" t="s">
        <v>899</v>
      </c>
      <c r="B840" s="137" t="s">
        <v>876</v>
      </c>
      <c r="C840" s="183">
        <v>43971</v>
      </c>
      <c r="D840" s="130" t="s">
        <v>374</v>
      </c>
      <c r="E840" s="209"/>
      <c r="F840" s="210">
        <v>87</v>
      </c>
      <c r="G840" s="188">
        <v>17.400000000000002</v>
      </c>
    </row>
    <row r="841" spans="1:7" s="194" customFormat="1" ht="12.75">
      <c r="A841" s="136" t="s">
        <v>899</v>
      </c>
      <c r="B841" s="137" t="s">
        <v>14</v>
      </c>
      <c r="C841" s="183">
        <v>43971</v>
      </c>
      <c r="D841" s="130" t="s">
        <v>374</v>
      </c>
      <c r="E841" s="209"/>
      <c r="F841" s="210">
        <v>87</v>
      </c>
      <c r="G841" s="188">
        <v>17.400000000000002</v>
      </c>
    </row>
    <row r="842" spans="1:7" s="194" customFormat="1" ht="12.75">
      <c r="A842" s="136" t="s">
        <v>899</v>
      </c>
      <c r="B842" s="137" t="s">
        <v>15</v>
      </c>
      <c r="C842" s="183">
        <v>43971</v>
      </c>
      <c r="D842" s="130" t="s">
        <v>374</v>
      </c>
      <c r="E842" s="209"/>
      <c r="F842" s="210">
        <v>87</v>
      </c>
      <c r="G842" s="188">
        <v>17.400000000000002</v>
      </c>
    </row>
    <row r="843" spans="1:7" s="194" customFormat="1" ht="12.75">
      <c r="A843" s="136" t="s">
        <v>899</v>
      </c>
      <c r="B843" s="137" t="s">
        <v>16</v>
      </c>
      <c r="C843" s="183">
        <v>43971</v>
      </c>
      <c r="D843" s="130" t="s">
        <v>374</v>
      </c>
      <c r="E843" s="209"/>
      <c r="F843" s="210">
        <v>87</v>
      </c>
      <c r="G843" s="188">
        <v>17.400000000000002</v>
      </c>
    </row>
    <row r="844" spans="1:7" s="194" customFormat="1" ht="12.75">
      <c r="A844" s="136" t="s">
        <v>899</v>
      </c>
      <c r="B844" s="137" t="s">
        <v>877</v>
      </c>
      <c r="C844" s="183">
        <v>43971</v>
      </c>
      <c r="D844" s="130" t="s">
        <v>374</v>
      </c>
      <c r="E844" s="209"/>
      <c r="F844" s="210">
        <v>87</v>
      </c>
      <c r="G844" s="188">
        <v>17.400000000000002</v>
      </c>
    </row>
    <row r="845" spans="1:7" s="194" customFormat="1" ht="12.75">
      <c r="A845" s="136" t="s">
        <v>899</v>
      </c>
      <c r="B845" s="137" t="s">
        <v>878</v>
      </c>
      <c r="C845" s="183">
        <v>43971</v>
      </c>
      <c r="D845" s="130" t="s">
        <v>374</v>
      </c>
      <c r="E845" s="209"/>
      <c r="F845" s="210">
        <v>87</v>
      </c>
      <c r="G845" s="188">
        <v>17.400000000000002</v>
      </c>
    </row>
    <row r="846" spans="1:7" s="194" customFormat="1" ht="12.75">
      <c r="A846" s="136" t="s">
        <v>899</v>
      </c>
      <c r="B846" s="137" t="s">
        <v>17</v>
      </c>
      <c r="C846" s="183">
        <v>43971</v>
      </c>
      <c r="D846" s="130" t="s">
        <v>374</v>
      </c>
      <c r="E846" s="209"/>
      <c r="F846" s="210">
        <v>89</v>
      </c>
      <c r="G846" s="188">
        <v>17.8</v>
      </c>
    </row>
    <row r="847" spans="1:7" s="194" customFormat="1" ht="12.75">
      <c r="A847" s="136" t="s">
        <v>899</v>
      </c>
      <c r="B847" s="137" t="s">
        <v>908</v>
      </c>
      <c r="C847" s="183">
        <v>43971</v>
      </c>
      <c r="D847" s="130" t="s">
        <v>374</v>
      </c>
      <c r="E847" s="209"/>
      <c r="F847" s="210">
        <v>89</v>
      </c>
      <c r="G847" s="188">
        <v>17.8</v>
      </c>
    </row>
    <row r="848" spans="1:7" s="194" customFormat="1" ht="12.75">
      <c r="A848" s="136" t="s">
        <v>899</v>
      </c>
      <c r="B848" s="137" t="s">
        <v>880</v>
      </c>
      <c r="C848" s="183">
        <v>43971</v>
      </c>
      <c r="D848" s="130" t="s">
        <v>374</v>
      </c>
      <c r="E848" s="209"/>
      <c r="F848" s="210">
        <v>89</v>
      </c>
      <c r="G848" s="188">
        <v>17.8</v>
      </c>
    </row>
    <row r="849" spans="1:7" s="194" customFormat="1" ht="12.75">
      <c r="A849" s="136" t="s">
        <v>899</v>
      </c>
      <c r="B849" s="137" t="s">
        <v>881</v>
      </c>
      <c r="C849" s="183">
        <v>43971</v>
      </c>
      <c r="D849" s="130" t="s">
        <v>374</v>
      </c>
      <c r="E849" s="209"/>
      <c r="F849" s="210">
        <v>89</v>
      </c>
      <c r="G849" s="188">
        <v>17.8</v>
      </c>
    </row>
    <row r="850" spans="1:7" s="194" customFormat="1" ht="12.75">
      <c r="A850" s="136" t="s">
        <v>899</v>
      </c>
      <c r="B850" s="137" t="s">
        <v>882</v>
      </c>
      <c r="C850" s="183">
        <v>43971</v>
      </c>
      <c r="D850" s="130" t="s">
        <v>374</v>
      </c>
      <c r="E850" s="209"/>
      <c r="F850" s="210">
        <v>89</v>
      </c>
      <c r="G850" s="188">
        <v>17.8</v>
      </c>
    </row>
    <row r="851" spans="1:7" s="194" customFormat="1" ht="12.75">
      <c r="A851" s="136" t="s">
        <v>899</v>
      </c>
      <c r="B851" s="137" t="s">
        <v>883</v>
      </c>
      <c r="C851" s="183">
        <v>43971</v>
      </c>
      <c r="D851" s="130" t="s">
        <v>374</v>
      </c>
      <c r="E851" s="209"/>
      <c r="F851" s="210">
        <v>87</v>
      </c>
      <c r="G851" s="188">
        <v>17.400000000000002</v>
      </c>
    </row>
    <row r="852" spans="1:7" s="194" customFormat="1" ht="12.75">
      <c r="A852" s="136" t="s">
        <v>899</v>
      </c>
      <c r="B852" s="137" t="s">
        <v>19</v>
      </c>
      <c r="C852" s="183">
        <v>43971</v>
      </c>
      <c r="D852" s="130" t="s">
        <v>374</v>
      </c>
      <c r="E852" s="209"/>
      <c r="F852" s="210">
        <v>87</v>
      </c>
      <c r="G852" s="188">
        <v>17.400000000000002</v>
      </c>
    </row>
    <row r="853" spans="1:7" s="194" customFormat="1" ht="12.75">
      <c r="A853" s="136" t="s">
        <v>899</v>
      </c>
      <c r="B853" s="137" t="s">
        <v>909</v>
      </c>
      <c r="C853" s="183">
        <v>43971</v>
      </c>
      <c r="D853" s="130" t="s">
        <v>374</v>
      </c>
      <c r="E853" s="209"/>
      <c r="F853" s="210">
        <v>87</v>
      </c>
      <c r="G853" s="188">
        <v>17.400000000000002</v>
      </c>
    </row>
    <row r="854" spans="1:7" s="194" customFormat="1" ht="12.75">
      <c r="A854" s="136" t="s">
        <v>899</v>
      </c>
      <c r="B854" s="137" t="s">
        <v>20</v>
      </c>
      <c r="C854" s="183">
        <v>43971</v>
      </c>
      <c r="D854" s="130" t="s">
        <v>374</v>
      </c>
      <c r="E854" s="209"/>
      <c r="F854" s="210">
        <v>87</v>
      </c>
      <c r="G854" s="188">
        <v>17.400000000000002</v>
      </c>
    </row>
    <row r="855" spans="1:7" s="194" customFormat="1" ht="12.75">
      <c r="A855" s="136" t="s">
        <v>899</v>
      </c>
      <c r="B855" s="137" t="s">
        <v>884</v>
      </c>
      <c r="C855" s="183">
        <v>43971</v>
      </c>
      <c r="D855" s="130" t="s">
        <v>374</v>
      </c>
      <c r="E855" s="209"/>
      <c r="F855" s="210">
        <v>87</v>
      </c>
      <c r="G855" s="188">
        <v>17.400000000000002</v>
      </c>
    </row>
    <row r="856" spans="1:7" s="194" customFormat="1" ht="12.75">
      <c r="A856" s="136" t="s">
        <v>899</v>
      </c>
      <c r="B856" s="137" t="s">
        <v>21</v>
      </c>
      <c r="C856" s="183">
        <v>43971</v>
      </c>
      <c r="D856" s="130" t="s">
        <v>374</v>
      </c>
      <c r="E856" s="209"/>
      <c r="F856" s="210">
        <v>87</v>
      </c>
      <c r="G856" s="188">
        <v>17.400000000000002</v>
      </c>
    </row>
    <row r="857" spans="1:7" s="194" customFormat="1" ht="12.75">
      <c r="A857" s="136" t="s">
        <v>899</v>
      </c>
      <c r="B857" s="137" t="s">
        <v>22</v>
      </c>
      <c r="C857" s="183">
        <v>43971</v>
      </c>
      <c r="D857" s="130" t="s">
        <v>374</v>
      </c>
      <c r="E857" s="209"/>
      <c r="F857" s="210">
        <v>87</v>
      </c>
      <c r="G857" s="188">
        <v>17.400000000000002</v>
      </c>
    </row>
    <row r="858" spans="1:7" s="194" customFormat="1" ht="12.75">
      <c r="A858" s="136" t="s">
        <v>899</v>
      </c>
      <c r="B858" s="137" t="s">
        <v>887</v>
      </c>
      <c r="C858" s="183">
        <v>43971</v>
      </c>
      <c r="D858" s="130" t="s">
        <v>374</v>
      </c>
      <c r="E858" s="209"/>
      <c r="F858" s="210">
        <v>87</v>
      </c>
      <c r="G858" s="188">
        <v>17.400000000000002</v>
      </c>
    </row>
    <row r="859" spans="1:7" s="194" customFormat="1" ht="12.75">
      <c r="A859" s="136" t="s">
        <v>899</v>
      </c>
      <c r="B859" s="137" t="s">
        <v>885</v>
      </c>
      <c r="C859" s="183">
        <v>43971</v>
      </c>
      <c r="D859" s="130" t="s">
        <v>374</v>
      </c>
      <c r="E859" s="209"/>
      <c r="F859" s="210">
        <v>87</v>
      </c>
      <c r="G859" s="188">
        <v>17.400000000000002</v>
      </c>
    </row>
    <row r="860" spans="1:7" s="194" customFormat="1" ht="12.75">
      <c r="A860" s="136" t="s">
        <v>899</v>
      </c>
      <c r="B860" s="137" t="s">
        <v>886</v>
      </c>
      <c r="C860" s="183">
        <v>43971</v>
      </c>
      <c r="D860" s="130" t="s">
        <v>374</v>
      </c>
      <c r="E860" s="209"/>
      <c r="F860" s="210">
        <v>87</v>
      </c>
      <c r="G860" s="188">
        <v>17.400000000000002</v>
      </c>
    </row>
    <row r="861" spans="1:7" ht="12.75">
      <c r="A861" s="136"/>
      <c r="B861" s="137"/>
      <c r="C861" s="143"/>
      <c r="D861" s="130"/>
      <c r="E861" s="138"/>
      <c r="F861" s="188"/>
      <c r="G861" s="188"/>
    </row>
    <row r="862" spans="1:7" ht="25.5">
      <c r="A862" s="136"/>
      <c r="B862" s="128" t="s">
        <v>693</v>
      </c>
      <c r="C862" s="207"/>
      <c r="D862" s="130"/>
      <c r="E862" s="138"/>
      <c r="F862" s="188"/>
      <c r="G862" s="188"/>
    </row>
    <row r="863" spans="1:7" s="194" customFormat="1" ht="12.75">
      <c r="A863" s="136" t="s">
        <v>901</v>
      </c>
      <c r="B863" s="206" t="s">
        <v>1141</v>
      </c>
      <c r="C863" s="214">
        <v>43971</v>
      </c>
      <c r="D863" s="130" t="s">
        <v>374</v>
      </c>
      <c r="E863" s="209"/>
      <c r="F863" s="210">
        <v>74.5</v>
      </c>
      <c r="G863" s="188">
        <v>14.9</v>
      </c>
    </row>
    <row r="864" spans="1:7" s="194" customFormat="1" ht="12.75">
      <c r="A864" s="136" t="s">
        <v>901</v>
      </c>
      <c r="B864" s="137" t="s">
        <v>1142</v>
      </c>
      <c r="C864" s="214">
        <v>43971</v>
      </c>
      <c r="D864" s="130" t="s">
        <v>374</v>
      </c>
      <c r="E864" s="209"/>
      <c r="F864" s="210">
        <v>74.5</v>
      </c>
      <c r="G864" s="188">
        <v>14.9</v>
      </c>
    </row>
    <row r="865" spans="1:7" s="194" customFormat="1" ht="12.75">
      <c r="A865" s="136" t="s">
        <v>901</v>
      </c>
      <c r="B865" s="137" t="s">
        <v>1143</v>
      </c>
      <c r="C865" s="214">
        <v>43971</v>
      </c>
      <c r="D865" s="130" t="s">
        <v>374</v>
      </c>
      <c r="E865" s="209"/>
      <c r="F865" s="210">
        <v>74.5</v>
      </c>
      <c r="G865" s="188">
        <v>14.9</v>
      </c>
    </row>
    <row r="866" spans="1:7" s="194" customFormat="1" ht="12.75">
      <c r="A866" s="136" t="s">
        <v>901</v>
      </c>
      <c r="B866" s="137" t="s">
        <v>1144</v>
      </c>
      <c r="C866" s="214">
        <v>43971</v>
      </c>
      <c r="D866" s="130" t="s">
        <v>374</v>
      </c>
      <c r="E866" s="209"/>
      <c r="F866" s="210">
        <v>74.5</v>
      </c>
      <c r="G866" s="188">
        <v>14.9</v>
      </c>
    </row>
    <row r="867" spans="1:7" s="194" customFormat="1" ht="12.75">
      <c r="A867" s="136" t="s">
        <v>901</v>
      </c>
      <c r="B867" s="137" t="s">
        <v>1145</v>
      </c>
      <c r="C867" s="214">
        <v>43971</v>
      </c>
      <c r="D867" s="130" t="s">
        <v>374</v>
      </c>
      <c r="E867" s="209"/>
      <c r="F867" s="210">
        <v>74.5</v>
      </c>
      <c r="G867" s="188">
        <v>14.9</v>
      </c>
    </row>
    <row r="868" spans="1:7" s="194" customFormat="1" ht="12.75">
      <c r="A868" s="136" t="s">
        <v>901</v>
      </c>
      <c r="B868" s="137" t="s">
        <v>1146</v>
      </c>
      <c r="C868" s="214">
        <v>43971</v>
      </c>
      <c r="D868" s="130" t="s">
        <v>374</v>
      </c>
      <c r="E868" s="209"/>
      <c r="F868" s="210">
        <v>74.5</v>
      </c>
      <c r="G868" s="188">
        <v>14.9</v>
      </c>
    </row>
    <row r="869" spans="1:7" s="194" customFormat="1" ht="12.75">
      <c r="A869" s="136" t="s">
        <v>901</v>
      </c>
      <c r="B869" s="137" t="s">
        <v>1147</v>
      </c>
      <c r="C869" s="214">
        <v>43971</v>
      </c>
      <c r="D869" s="130" t="s">
        <v>374</v>
      </c>
      <c r="E869" s="209"/>
      <c r="F869" s="210">
        <v>74.5</v>
      </c>
      <c r="G869" s="188">
        <v>14.9</v>
      </c>
    </row>
    <row r="870" spans="1:7" s="194" customFormat="1" ht="12.75">
      <c r="A870" s="136" t="s">
        <v>901</v>
      </c>
      <c r="B870" s="137" t="s">
        <v>1148</v>
      </c>
      <c r="C870" s="214">
        <v>43971</v>
      </c>
      <c r="D870" s="130" t="s">
        <v>374</v>
      </c>
      <c r="E870" s="209"/>
      <c r="F870" s="210">
        <v>74.5</v>
      </c>
      <c r="G870" s="188">
        <v>14.9</v>
      </c>
    </row>
    <row r="871" spans="1:7" s="194" customFormat="1" ht="12.75">
      <c r="A871" s="136" t="s">
        <v>901</v>
      </c>
      <c r="B871" s="137" t="s">
        <v>1149</v>
      </c>
      <c r="C871" s="214">
        <v>43971</v>
      </c>
      <c r="D871" s="130" t="s">
        <v>374</v>
      </c>
      <c r="E871" s="209"/>
      <c r="F871" s="210">
        <v>74.5</v>
      </c>
      <c r="G871" s="188">
        <v>14.9</v>
      </c>
    </row>
    <row r="872" spans="1:7" s="194" customFormat="1" ht="12.75">
      <c r="A872" s="136" t="s">
        <v>901</v>
      </c>
      <c r="B872" s="137" t="s">
        <v>1150</v>
      </c>
      <c r="C872" s="214">
        <v>43971</v>
      </c>
      <c r="D872" s="130" t="s">
        <v>374</v>
      </c>
      <c r="E872" s="209"/>
      <c r="F872" s="210">
        <v>74.5</v>
      </c>
      <c r="G872" s="188">
        <v>14.9</v>
      </c>
    </row>
    <row r="873" spans="1:7" s="194" customFormat="1" ht="12.75">
      <c r="A873" s="136" t="s">
        <v>901</v>
      </c>
      <c r="B873" s="137" t="s">
        <v>1151</v>
      </c>
      <c r="C873" s="214">
        <v>43971</v>
      </c>
      <c r="D873" s="130" t="s">
        <v>374</v>
      </c>
      <c r="E873" s="209"/>
      <c r="F873" s="210">
        <v>74.5</v>
      </c>
      <c r="G873" s="188">
        <v>14.9</v>
      </c>
    </row>
    <row r="874" spans="1:7" s="194" customFormat="1" ht="12.75">
      <c r="A874" s="136" t="s">
        <v>901</v>
      </c>
      <c r="B874" s="137" t="s">
        <v>1152</v>
      </c>
      <c r="C874" s="214">
        <v>43971</v>
      </c>
      <c r="D874" s="130" t="s">
        <v>374</v>
      </c>
      <c r="E874" s="209"/>
      <c r="F874" s="210">
        <v>74.5</v>
      </c>
      <c r="G874" s="188">
        <v>14.9</v>
      </c>
    </row>
    <row r="875" spans="1:7" s="194" customFormat="1" ht="12.75">
      <c r="A875" s="136" t="s">
        <v>901</v>
      </c>
      <c r="B875" s="137" t="s">
        <v>1153</v>
      </c>
      <c r="C875" s="214">
        <v>43971</v>
      </c>
      <c r="D875" s="130" t="s">
        <v>374</v>
      </c>
      <c r="E875" s="209"/>
      <c r="F875" s="210">
        <v>74.5</v>
      </c>
      <c r="G875" s="188">
        <v>14.9</v>
      </c>
    </row>
    <row r="876" spans="1:7" s="194" customFormat="1" ht="12.75">
      <c r="A876" s="136" t="s">
        <v>901</v>
      </c>
      <c r="B876" s="137" t="s">
        <v>1154</v>
      </c>
      <c r="C876" s="214">
        <v>43971</v>
      </c>
      <c r="D876" s="130" t="s">
        <v>374</v>
      </c>
      <c r="E876" s="209"/>
      <c r="F876" s="210">
        <v>74.5</v>
      </c>
      <c r="G876" s="188">
        <v>14.9</v>
      </c>
    </row>
    <row r="877" spans="1:7" s="194" customFormat="1" ht="12.75">
      <c r="A877" s="136" t="s">
        <v>901</v>
      </c>
      <c r="B877" s="137" t="s">
        <v>1155</v>
      </c>
      <c r="C877" s="214">
        <v>43971</v>
      </c>
      <c r="D877" s="130" t="s">
        <v>374</v>
      </c>
      <c r="E877" s="209"/>
      <c r="F877" s="210">
        <v>74.5</v>
      </c>
      <c r="G877" s="188">
        <v>14.9</v>
      </c>
    </row>
    <row r="878" spans="1:7" s="194" customFormat="1" ht="12.75">
      <c r="A878" s="136" t="s">
        <v>901</v>
      </c>
      <c r="B878" s="137" t="s">
        <v>1153</v>
      </c>
      <c r="C878" s="214">
        <v>43971</v>
      </c>
      <c r="D878" s="130" t="s">
        <v>374</v>
      </c>
      <c r="E878" s="209"/>
      <c r="F878" s="210">
        <v>74.5</v>
      </c>
      <c r="G878" s="188">
        <v>14.9</v>
      </c>
    </row>
    <row r="879" spans="1:7" ht="12.75">
      <c r="A879" s="136"/>
      <c r="B879" s="137"/>
      <c r="C879" s="207"/>
      <c r="D879" s="130"/>
      <c r="E879" s="138"/>
      <c r="F879" s="188"/>
      <c r="G879" s="188"/>
    </row>
    <row r="880" spans="1:7" ht="25.5">
      <c r="A880" s="136"/>
      <c r="B880" s="128" t="s">
        <v>832</v>
      </c>
      <c r="C880" s="207"/>
      <c r="D880" s="130"/>
      <c r="E880" s="138"/>
      <c r="F880" s="188"/>
      <c r="G880" s="188"/>
    </row>
    <row r="881" spans="1:7" s="194" customFormat="1" ht="12.75">
      <c r="A881" s="136" t="s">
        <v>901</v>
      </c>
      <c r="B881" s="206" t="s">
        <v>1141</v>
      </c>
      <c r="C881" s="214">
        <v>43971</v>
      </c>
      <c r="D881" s="130" t="s">
        <v>374</v>
      </c>
      <c r="E881" s="209"/>
      <c r="F881" s="210">
        <v>74.5</v>
      </c>
      <c r="G881" s="188">
        <v>14.9</v>
      </c>
    </row>
    <row r="882" spans="1:7" s="194" customFormat="1" ht="12.75">
      <c r="A882" s="136" t="s">
        <v>901</v>
      </c>
      <c r="B882" s="137" t="s">
        <v>1142</v>
      </c>
      <c r="C882" s="214">
        <v>43971</v>
      </c>
      <c r="D882" s="130" t="s">
        <v>374</v>
      </c>
      <c r="E882" s="209"/>
      <c r="F882" s="210">
        <v>74.5</v>
      </c>
      <c r="G882" s="188">
        <v>14.9</v>
      </c>
    </row>
    <row r="883" spans="1:7" s="194" customFormat="1" ht="12.75">
      <c r="A883" s="136" t="s">
        <v>901</v>
      </c>
      <c r="B883" s="137" t="s">
        <v>1143</v>
      </c>
      <c r="C883" s="214">
        <v>43971</v>
      </c>
      <c r="D883" s="130" t="s">
        <v>374</v>
      </c>
      <c r="E883" s="209"/>
      <c r="F883" s="210">
        <v>74.5</v>
      </c>
      <c r="G883" s="188">
        <v>14.9</v>
      </c>
    </row>
    <row r="884" spans="1:7" s="194" customFormat="1" ht="12.75">
      <c r="A884" s="136" t="s">
        <v>901</v>
      </c>
      <c r="B884" s="137" t="s">
        <v>1144</v>
      </c>
      <c r="C884" s="214">
        <v>43971</v>
      </c>
      <c r="D884" s="130" t="s">
        <v>374</v>
      </c>
      <c r="E884" s="209"/>
      <c r="F884" s="210">
        <v>74.5</v>
      </c>
      <c r="G884" s="188">
        <v>14.9</v>
      </c>
    </row>
    <row r="885" spans="1:7" s="194" customFormat="1" ht="12.75">
      <c r="A885" s="136" t="s">
        <v>901</v>
      </c>
      <c r="B885" s="137" t="s">
        <v>1145</v>
      </c>
      <c r="C885" s="214">
        <v>43971</v>
      </c>
      <c r="D885" s="130" t="s">
        <v>374</v>
      </c>
      <c r="E885" s="209"/>
      <c r="F885" s="210">
        <v>74.5</v>
      </c>
      <c r="G885" s="188">
        <v>14.9</v>
      </c>
    </row>
    <row r="886" spans="1:7" s="194" customFormat="1" ht="12.75">
      <c r="A886" s="136" t="s">
        <v>901</v>
      </c>
      <c r="B886" s="137" t="s">
        <v>1146</v>
      </c>
      <c r="C886" s="214">
        <v>43971</v>
      </c>
      <c r="D886" s="130" t="s">
        <v>374</v>
      </c>
      <c r="E886" s="209"/>
      <c r="F886" s="210">
        <v>74.5</v>
      </c>
      <c r="G886" s="188">
        <v>14.9</v>
      </c>
    </row>
    <row r="887" spans="1:7" s="194" customFormat="1" ht="12.75">
      <c r="A887" s="136" t="s">
        <v>901</v>
      </c>
      <c r="B887" s="137" t="s">
        <v>1147</v>
      </c>
      <c r="C887" s="214">
        <v>43971</v>
      </c>
      <c r="D887" s="130" t="s">
        <v>374</v>
      </c>
      <c r="E887" s="209"/>
      <c r="F887" s="210">
        <v>74.5</v>
      </c>
      <c r="G887" s="188">
        <v>14.9</v>
      </c>
    </row>
    <row r="888" spans="1:7" s="194" customFormat="1" ht="12.75">
      <c r="A888" s="136" t="s">
        <v>901</v>
      </c>
      <c r="B888" s="137" t="s">
        <v>1148</v>
      </c>
      <c r="C888" s="214">
        <v>43971</v>
      </c>
      <c r="D888" s="130" t="s">
        <v>374</v>
      </c>
      <c r="E888" s="209"/>
      <c r="F888" s="210">
        <v>74.5</v>
      </c>
      <c r="G888" s="188">
        <v>14.9</v>
      </c>
    </row>
    <row r="889" spans="1:7" s="194" customFormat="1" ht="12.75">
      <c r="A889" s="136" t="s">
        <v>901</v>
      </c>
      <c r="B889" s="137" t="s">
        <v>1149</v>
      </c>
      <c r="C889" s="214">
        <v>43971</v>
      </c>
      <c r="D889" s="130" t="s">
        <v>374</v>
      </c>
      <c r="E889" s="209"/>
      <c r="F889" s="210">
        <v>74.5</v>
      </c>
      <c r="G889" s="188">
        <v>14.9</v>
      </c>
    </row>
    <row r="890" spans="1:7" s="194" customFormat="1" ht="12.75">
      <c r="A890" s="136" t="s">
        <v>901</v>
      </c>
      <c r="B890" s="137" t="s">
        <v>1150</v>
      </c>
      <c r="C890" s="214">
        <v>43971</v>
      </c>
      <c r="D890" s="130" t="s">
        <v>374</v>
      </c>
      <c r="E890" s="209"/>
      <c r="F890" s="210">
        <v>74.5</v>
      </c>
      <c r="G890" s="188">
        <v>14.9</v>
      </c>
    </row>
    <row r="891" spans="1:7" s="194" customFormat="1" ht="12.75">
      <c r="A891" s="136" t="s">
        <v>901</v>
      </c>
      <c r="B891" s="137" t="s">
        <v>1151</v>
      </c>
      <c r="C891" s="214">
        <v>43971</v>
      </c>
      <c r="D891" s="130" t="s">
        <v>374</v>
      </c>
      <c r="E891" s="209"/>
      <c r="F891" s="210">
        <v>74.5</v>
      </c>
      <c r="G891" s="188">
        <v>14.9</v>
      </c>
    </row>
    <row r="892" spans="1:7" s="194" customFormat="1" ht="12.75">
      <c r="A892" s="136" t="s">
        <v>901</v>
      </c>
      <c r="B892" s="137" t="s">
        <v>1152</v>
      </c>
      <c r="C892" s="214">
        <v>43971</v>
      </c>
      <c r="D892" s="130" t="s">
        <v>374</v>
      </c>
      <c r="E892" s="209"/>
      <c r="F892" s="210">
        <v>74.5</v>
      </c>
      <c r="G892" s="188">
        <v>14.9</v>
      </c>
    </row>
    <row r="893" spans="1:7" s="194" customFormat="1" ht="12.75">
      <c r="A893" s="136" t="s">
        <v>901</v>
      </c>
      <c r="B893" s="137" t="s">
        <v>1153</v>
      </c>
      <c r="C893" s="214">
        <v>43971</v>
      </c>
      <c r="D893" s="130" t="s">
        <v>374</v>
      </c>
      <c r="E893" s="209"/>
      <c r="F893" s="210">
        <v>74.5</v>
      </c>
      <c r="G893" s="188">
        <v>14.9</v>
      </c>
    </row>
    <row r="894" spans="1:7" s="194" customFormat="1" ht="12.75">
      <c r="A894" s="136" t="s">
        <v>901</v>
      </c>
      <c r="B894" s="137" t="s">
        <v>1154</v>
      </c>
      <c r="C894" s="214">
        <v>43971</v>
      </c>
      <c r="D894" s="130" t="s">
        <v>374</v>
      </c>
      <c r="E894" s="209"/>
      <c r="F894" s="210">
        <v>74.5</v>
      </c>
      <c r="G894" s="188">
        <v>14.9</v>
      </c>
    </row>
    <row r="895" spans="1:7" s="194" customFormat="1" ht="12.75">
      <c r="A895" s="136" t="s">
        <v>901</v>
      </c>
      <c r="B895" s="137" t="s">
        <v>1155</v>
      </c>
      <c r="C895" s="214">
        <v>43971</v>
      </c>
      <c r="D895" s="130" t="s">
        <v>374</v>
      </c>
      <c r="E895" s="209"/>
      <c r="F895" s="210">
        <v>74.5</v>
      </c>
      <c r="G895" s="188">
        <v>14.9</v>
      </c>
    </row>
    <row r="896" spans="1:7" s="194" customFormat="1" ht="12.75">
      <c r="A896" s="136" t="s">
        <v>901</v>
      </c>
      <c r="B896" s="137" t="s">
        <v>1153</v>
      </c>
      <c r="C896" s="214">
        <v>43971</v>
      </c>
      <c r="D896" s="130" t="s">
        <v>374</v>
      </c>
      <c r="E896" s="209"/>
      <c r="F896" s="210">
        <v>74.5</v>
      </c>
      <c r="G896" s="188">
        <v>14.9</v>
      </c>
    </row>
    <row r="897" spans="1:7" ht="12.75">
      <c r="A897" s="136"/>
      <c r="B897" s="137"/>
      <c r="C897" s="207"/>
      <c r="D897" s="130"/>
      <c r="E897" s="138"/>
      <c r="F897" s="188"/>
      <c r="G897" s="188"/>
    </row>
    <row r="898" spans="1:7" ht="25.5">
      <c r="A898" s="215"/>
      <c r="B898" s="128" t="s">
        <v>691</v>
      </c>
      <c r="C898" s="143"/>
      <c r="D898" s="130" t="s">
        <v>374</v>
      </c>
      <c r="E898" s="138"/>
      <c r="F898" s="188"/>
      <c r="G898" s="188"/>
    </row>
    <row r="899" spans="1:7" ht="12.75">
      <c r="A899" s="213" t="s">
        <v>821</v>
      </c>
      <c r="B899" s="206" t="s">
        <v>1181</v>
      </c>
      <c r="C899" s="214">
        <v>43971</v>
      </c>
      <c r="D899" s="130" t="s">
        <v>374</v>
      </c>
      <c r="E899" s="209"/>
      <c r="F899" s="210">
        <v>93</v>
      </c>
      <c r="G899" s="188">
        <v>18.6</v>
      </c>
    </row>
    <row r="900" spans="1:7" ht="12.75">
      <c r="A900" s="213" t="s">
        <v>821</v>
      </c>
      <c r="B900" s="206" t="s">
        <v>1182</v>
      </c>
      <c r="C900" s="214">
        <v>43971</v>
      </c>
      <c r="D900" s="130" t="s">
        <v>374</v>
      </c>
      <c r="E900" s="209"/>
      <c r="F900" s="210">
        <v>93</v>
      </c>
      <c r="G900" s="188">
        <v>18.6</v>
      </c>
    </row>
    <row r="901" spans="1:7" s="194" customFormat="1" ht="12.75">
      <c r="A901" s="213" t="s">
        <v>821</v>
      </c>
      <c r="B901" s="206" t="s">
        <v>776</v>
      </c>
      <c r="C901" s="214">
        <v>43971</v>
      </c>
      <c r="D901" s="130" t="s">
        <v>374</v>
      </c>
      <c r="E901" s="209"/>
      <c r="F901" s="210">
        <v>93</v>
      </c>
      <c r="G901" s="188">
        <v>18.6</v>
      </c>
    </row>
    <row r="902" spans="1:7" s="194" customFormat="1" ht="12.75">
      <c r="A902" s="136" t="s">
        <v>821</v>
      </c>
      <c r="B902" s="137" t="s">
        <v>777</v>
      </c>
      <c r="C902" s="214">
        <v>43971</v>
      </c>
      <c r="D902" s="130" t="s">
        <v>374</v>
      </c>
      <c r="E902" s="209"/>
      <c r="F902" s="210">
        <v>93</v>
      </c>
      <c r="G902" s="188">
        <v>18.6</v>
      </c>
    </row>
    <row r="903" spans="1:7" s="194" customFormat="1" ht="12.75">
      <c r="A903" s="136" t="s">
        <v>821</v>
      </c>
      <c r="B903" s="137" t="s">
        <v>778</v>
      </c>
      <c r="C903" s="214">
        <v>43971</v>
      </c>
      <c r="D903" s="130" t="s">
        <v>374</v>
      </c>
      <c r="E903" s="209"/>
      <c r="F903" s="210">
        <v>93</v>
      </c>
      <c r="G903" s="188">
        <v>18.6</v>
      </c>
    </row>
    <row r="904" spans="1:7" s="194" customFormat="1" ht="12.75">
      <c r="A904" s="136" t="s">
        <v>821</v>
      </c>
      <c r="B904" s="137" t="s">
        <v>779</v>
      </c>
      <c r="C904" s="214">
        <v>43971</v>
      </c>
      <c r="D904" s="130" t="s">
        <v>374</v>
      </c>
      <c r="E904" s="209"/>
      <c r="F904" s="210">
        <v>90</v>
      </c>
      <c r="G904" s="188">
        <v>18</v>
      </c>
    </row>
    <row r="905" spans="1:7" s="194" customFormat="1" ht="12.75">
      <c r="A905" s="136" t="s">
        <v>821</v>
      </c>
      <c r="B905" s="137" t="s">
        <v>780</v>
      </c>
      <c r="C905" s="214">
        <v>43971</v>
      </c>
      <c r="D905" s="130" t="s">
        <v>374</v>
      </c>
      <c r="E905" s="209"/>
      <c r="F905" s="210">
        <v>90</v>
      </c>
      <c r="G905" s="188">
        <v>18</v>
      </c>
    </row>
    <row r="906" spans="1:7" s="194" customFormat="1" ht="12.75">
      <c r="A906" s="136" t="s">
        <v>821</v>
      </c>
      <c r="B906" s="137" t="s">
        <v>781</v>
      </c>
      <c r="C906" s="214">
        <v>43971</v>
      </c>
      <c r="D906" s="130" t="s">
        <v>374</v>
      </c>
      <c r="E906" s="209"/>
      <c r="F906" s="210">
        <v>90</v>
      </c>
      <c r="G906" s="188">
        <v>18</v>
      </c>
    </row>
    <row r="907" spans="1:7" s="194" customFormat="1" ht="12.75">
      <c r="A907" s="136" t="s">
        <v>821</v>
      </c>
      <c r="B907" s="137" t="s">
        <v>782</v>
      </c>
      <c r="C907" s="214">
        <v>43971</v>
      </c>
      <c r="D907" s="130" t="s">
        <v>374</v>
      </c>
      <c r="E907" s="209"/>
      <c r="F907" s="210">
        <v>90</v>
      </c>
      <c r="G907" s="188">
        <v>18</v>
      </c>
    </row>
    <row r="908" spans="1:7" s="194" customFormat="1" ht="12.75">
      <c r="A908" s="136" t="s">
        <v>821</v>
      </c>
      <c r="B908" s="137" t="s">
        <v>783</v>
      </c>
      <c r="C908" s="214">
        <v>43971</v>
      </c>
      <c r="D908" s="130" t="s">
        <v>374</v>
      </c>
      <c r="E908" s="209"/>
      <c r="F908" s="210">
        <v>90</v>
      </c>
      <c r="G908" s="188">
        <v>18</v>
      </c>
    </row>
    <row r="909" spans="1:7" s="194" customFormat="1" ht="12.75">
      <c r="A909" s="136" t="s">
        <v>821</v>
      </c>
      <c r="B909" s="137" t="s">
        <v>784</v>
      </c>
      <c r="C909" s="214">
        <v>43971</v>
      </c>
      <c r="D909" s="130" t="s">
        <v>374</v>
      </c>
      <c r="E909" s="209"/>
      <c r="F909" s="210">
        <v>93</v>
      </c>
      <c r="G909" s="188">
        <v>18.6</v>
      </c>
    </row>
    <row r="910" spans="1:7" s="194" customFormat="1" ht="12.75">
      <c r="A910" s="136" t="s">
        <v>821</v>
      </c>
      <c r="B910" s="137" t="s">
        <v>785</v>
      </c>
      <c r="C910" s="214">
        <v>43971</v>
      </c>
      <c r="D910" s="130" t="s">
        <v>374</v>
      </c>
      <c r="E910" s="209"/>
      <c r="F910" s="210">
        <v>93</v>
      </c>
      <c r="G910" s="188">
        <v>18.6</v>
      </c>
    </row>
    <row r="911" spans="1:7" s="194" customFormat="1" ht="12.75">
      <c r="A911" s="136" t="s">
        <v>821</v>
      </c>
      <c r="B911" s="137" t="s">
        <v>786</v>
      </c>
      <c r="C911" s="214">
        <v>43971</v>
      </c>
      <c r="D911" s="130" t="s">
        <v>374</v>
      </c>
      <c r="E911" s="209"/>
      <c r="F911" s="210">
        <v>93</v>
      </c>
      <c r="G911" s="188">
        <v>18.6</v>
      </c>
    </row>
    <row r="912" spans="1:7" s="194" customFormat="1" ht="12.75">
      <c r="A912" s="136" t="s">
        <v>821</v>
      </c>
      <c r="B912" s="137" t="s">
        <v>787</v>
      </c>
      <c r="C912" s="214">
        <v>43971</v>
      </c>
      <c r="D912" s="130" t="s">
        <v>374</v>
      </c>
      <c r="E912" s="209"/>
      <c r="F912" s="210">
        <v>90</v>
      </c>
      <c r="G912" s="188">
        <v>18</v>
      </c>
    </row>
    <row r="913" spans="1:7" s="194" customFormat="1" ht="12.75">
      <c r="A913" s="136" t="s">
        <v>821</v>
      </c>
      <c r="B913" s="137" t="s">
        <v>788</v>
      </c>
      <c r="C913" s="214">
        <v>43971</v>
      </c>
      <c r="D913" s="130" t="s">
        <v>374</v>
      </c>
      <c r="E913" s="209"/>
      <c r="F913" s="210">
        <v>90</v>
      </c>
      <c r="G913" s="188">
        <v>18</v>
      </c>
    </row>
    <row r="914" spans="1:7" s="194" customFormat="1" ht="12.75">
      <c r="A914" s="136" t="s">
        <v>821</v>
      </c>
      <c r="B914" s="137" t="s">
        <v>789</v>
      </c>
      <c r="C914" s="214">
        <v>43971</v>
      </c>
      <c r="D914" s="130" t="s">
        <v>374</v>
      </c>
      <c r="E914" s="209"/>
      <c r="F914" s="210">
        <v>90</v>
      </c>
      <c r="G914" s="188">
        <v>18</v>
      </c>
    </row>
    <row r="915" spans="1:7" s="194" customFormat="1" ht="12.75">
      <c r="A915" s="136" t="s">
        <v>821</v>
      </c>
      <c r="B915" s="137" t="s">
        <v>790</v>
      </c>
      <c r="C915" s="214">
        <v>43971</v>
      </c>
      <c r="D915" s="130" t="s">
        <v>374</v>
      </c>
      <c r="E915" s="209"/>
      <c r="F915" s="210">
        <v>90</v>
      </c>
      <c r="G915" s="188">
        <v>18</v>
      </c>
    </row>
    <row r="916" spans="1:7" s="194" customFormat="1" ht="12.75">
      <c r="A916" s="136" t="s">
        <v>821</v>
      </c>
      <c r="B916" s="137" t="s">
        <v>788</v>
      </c>
      <c r="C916" s="214">
        <v>43971</v>
      </c>
      <c r="D916" s="130" t="s">
        <v>374</v>
      </c>
      <c r="E916" s="209"/>
      <c r="F916" s="210">
        <v>90</v>
      </c>
      <c r="G916" s="188">
        <v>18</v>
      </c>
    </row>
    <row r="917" spans="1:7" ht="12.75">
      <c r="A917" s="136"/>
      <c r="B917" s="137"/>
      <c r="C917" s="143"/>
      <c r="D917" s="130"/>
      <c r="E917" s="138"/>
      <c r="F917" s="188"/>
      <c r="G917" s="188"/>
    </row>
    <row r="918" spans="1:7" ht="25.5">
      <c r="A918" s="136"/>
      <c r="B918" s="128" t="s">
        <v>672</v>
      </c>
      <c r="C918" s="143"/>
      <c r="D918" s="130"/>
      <c r="E918" s="138"/>
      <c r="F918" s="188"/>
      <c r="G918" s="188"/>
    </row>
    <row r="919" spans="1:7" s="194" customFormat="1" ht="12.75">
      <c r="A919" s="136"/>
      <c r="B919" s="137" t="s">
        <v>792</v>
      </c>
      <c r="C919" s="214">
        <v>43971</v>
      </c>
      <c r="D919" s="130" t="s">
        <v>374</v>
      </c>
      <c r="E919" s="209"/>
      <c r="F919" s="210">
        <v>93</v>
      </c>
      <c r="G919" s="188">
        <v>18.6</v>
      </c>
    </row>
    <row r="920" spans="1:7" s="194" customFormat="1" ht="12.75">
      <c r="A920" s="136"/>
      <c r="B920" s="137" t="s">
        <v>793</v>
      </c>
      <c r="C920" s="214">
        <v>43971</v>
      </c>
      <c r="D920" s="130" t="s">
        <v>374</v>
      </c>
      <c r="E920" s="209"/>
      <c r="F920" s="210">
        <v>93</v>
      </c>
      <c r="G920" s="188">
        <v>18.6</v>
      </c>
    </row>
    <row r="921" spans="1:7" s="194" customFormat="1" ht="12.75">
      <c r="A921" s="136"/>
      <c r="B921" s="137" t="s">
        <v>794</v>
      </c>
      <c r="C921" s="214">
        <v>43971</v>
      </c>
      <c r="D921" s="130" t="s">
        <v>374</v>
      </c>
      <c r="E921" s="209"/>
      <c r="F921" s="210">
        <v>93</v>
      </c>
      <c r="G921" s="188">
        <v>18.6</v>
      </c>
    </row>
    <row r="922" spans="1:7" s="194" customFormat="1" ht="12.75">
      <c r="A922" s="136"/>
      <c r="B922" s="137" t="s">
        <v>795</v>
      </c>
      <c r="C922" s="214">
        <v>43971</v>
      </c>
      <c r="D922" s="130" t="s">
        <v>374</v>
      </c>
      <c r="E922" s="209"/>
      <c r="F922" s="210">
        <v>90</v>
      </c>
      <c r="G922" s="188">
        <v>18</v>
      </c>
    </row>
    <row r="923" spans="1:7" s="194" customFormat="1" ht="12.75">
      <c r="A923" s="136"/>
      <c r="B923" s="137" t="s">
        <v>796</v>
      </c>
      <c r="C923" s="214">
        <v>43971</v>
      </c>
      <c r="D923" s="130" t="s">
        <v>374</v>
      </c>
      <c r="E923" s="209"/>
      <c r="F923" s="210">
        <v>90</v>
      </c>
      <c r="G923" s="188">
        <v>18</v>
      </c>
    </row>
    <row r="924" spans="1:7" s="194" customFormat="1" ht="12.75">
      <c r="A924" s="136"/>
      <c r="B924" s="137" t="s">
        <v>797</v>
      </c>
      <c r="C924" s="214">
        <v>43971</v>
      </c>
      <c r="D924" s="130" t="s">
        <v>374</v>
      </c>
      <c r="E924" s="209"/>
      <c r="F924" s="210">
        <v>90</v>
      </c>
      <c r="G924" s="188">
        <v>18</v>
      </c>
    </row>
    <row r="925" spans="1:7" s="194" customFormat="1" ht="12.75">
      <c r="A925" s="136"/>
      <c r="B925" s="137" t="s">
        <v>798</v>
      </c>
      <c r="C925" s="214">
        <v>43971</v>
      </c>
      <c r="D925" s="130" t="s">
        <v>374</v>
      </c>
      <c r="E925" s="209"/>
      <c r="F925" s="210">
        <v>90</v>
      </c>
      <c r="G925" s="188">
        <v>18</v>
      </c>
    </row>
    <row r="926" spans="1:7" s="194" customFormat="1" ht="12.75">
      <c r="A926" s="136"/>
      <c r="B926" s="137" t="s">
        <v>799</v>
      </c>
      <c r="C926" s="214">
        <v>43971</v>
      </c>
      <c r="D926" s="130" t="s">
        <v>374</v>
      </c>
      <c r="E926" s="209"/>
      <c r="F926" s="210">
        <v>90</v>
      </c>
      <c r="G926" s="188">
        <v>18</v>
      </c>
    </row>
    <row r="927" spans="1:7" s="194" customFormat="1" ht="12.75">
      <c r="A927" s="136"/>
      <c r="B927" s="137" t="s">
        <v>800</v>
      </c>
      <c r="C927" s="214">
        <v>43971</v>
      </c>
      <c r="D927" s="130" t="s">
        <v>374</v>
      </c>
      <c r="E927" s="209"/>
      <c r="F927" s="210">
        <v>93</v>
      </c>
      <c r="G927" s="188">
        <v>18.6</v>
      </c>
    </row>
    <row r="928" spans="1:7" s="194" customFormat="1" ht="12.75">
      <c r="A928" s="136"/>
      <c r="B928" s="137" t="s">
        <v>801</v>
      </c>
      <c r="C928" s="214">
        <v>43971</v>
      </c>
      <c r="D928" s="130" t="s">
        <v>374</v>
      </c>
      <c r="E928" s="209"/>
      <c r="F928" s="210">
        <v>93</v>
      </c>
      <c r="G928" s="188">
        <v>18.6</v>
      </c>
    </row>
    <row r="929" spans="1:7" s="194" customFormat="1" ht="12.75">
      <c r="A929" s="136"/>
      <c r="B929" s="137" t="s">
        <v>802</v>
      </c>
      <c r="C929" s="214">
        <v>43971</v>
      </c>
      <c r="D929" s="130" t="s">
        <v>374</v>
      </c>
      <c r="E929" s="209"/>
      <c r="F929" s="210">
        <v>93</v>
      </c>
      <c r="G929" s="188">
        <v>18.6</v>
      </c>
    </row>
    <row r="930" spans="1:7" s="194" customFormat="1" ht="12.75">
      <c r="A930" s="136"/>
      <c r="B930" s="137" t="s">
        <v>803</v>
      </c>
      <c r="C930" s="214">
        <v>43971</v>
      </c>
      <c r="D930" s="130" t="s">
        <v>374</v>
      </c>
      <c r="E930" s="209"/>
      <c r="F930" s="210">
        <v>90</v>
      </c>
      <c r="G930" s="188">
        <v>18</v>
      </c>
    </row>
    <row r="931" spans="1:7" s="194" customFormat="1" ht="12.75">
      <c r="A931" s="136"/>
      <c r="B931" s="137" t="s">
        <v>804</v>
      </c>
      <c r="C931" s="214">
        <v>43971</v>
      </c>
      <c r="D931" s="130" t="s">
        <v>374</v>
      </c>
      <c r="E931" s="209"/>
      <c r="F931" s="210">
        <v>90</v>
      </c>
      <c r="G931" s="188">
        <v>18</v>
      </c>
    </row>
    <row r="932" spans="1:7" s="194" customFormat="1" ht="12.75">
      <c r="A932" s="136"/>
      <c r="B932" s="137" t="s">
        <v>806</v>
      </c>
      <c r="C932" s="214">
        <v>43971</v>
      </c>
      <c r="D932" s="130" t="s">
        <v>374</v>
      </c>
      <c r="E932" s="209"/>
      <c r="F932" s="210">
        <v>90</v>
      </c>
      <c r="G932" s="188">
        <v>18</v>
      </c>
    </row>
    <row r="933" spans="1:7" s="194" customFormat="1" ht="12.75">
      <c r="A933" s="136"/>
      <c r="B933" s="137" t="s">
        <v>805</v>
      </c>
      <c r="C933" s="214">
        <v>43971</v>
      </c>
      <c r="D933" s="130" t="s">
        <v>374</v>
      </c>
      <c r="E933" s="209"/>
      <c r="F933" s="210">
        <v>90</v>
      </c>
      <c r="G933" s="188">
        <v>18</v>
      </c>
    </row>
    <row r="934" spans="1:7" s="194" customFormat="1" ht="12.75">
      <c r="A934" s="136"/>
      <c r="B934" s="137" t="s">
        <v>804</v>
      </c>
      <c r="C934" s="214">
        <v>43971</v>
      </c>
      <c r="D934" s="130" t="s">
        <v>374</v>
      </c>
      <c r="E934" s="209"/>
      <c r="F934" s="210">
        <v>90</v>
      </c>
      <c r="G934" s="188">
        <v>18</v>
      </c>
    </row>
    <row r="935" spans="1:7" ht="12.75">
      <c r="A935" s="136"/>
      <c r="B935" s="137"/>
      <c r="C935" s="143"/>
      <c r="D935" s="130"/>
      <c r="E935" s="138"/>
      <c r="F935" s="188"/>
      <c r="G935" s="188"/>
    </row>
    <row r="936" spans="1:7" ht="14.25">
      <c r="A936" s="136"/>
      <c r="B936" s="184" t="s">
        <v>840</v>
      </c>
      <c r="C936" s="143"/>
      <c r="D936" s="130"/>
      <c r="E936" s="138"/>
      <c r="F936" s="188"/>
      <c r="G936" s="188"/>
    </row>
    <row r="937" spans="1:7" ht="12.75">
      <c r="A937" s="182" t="s">
        <v>980</v>
      </c>
      <c r="B937" s="161" t="s">
        <v>979</v>
      </c>
      <c r="C937" s="143">
        <v>44021</v>
      </c>
      <c r="D937" s="162" t="s">
        <v>1210</v>
      </c>
      <c r="E937" s="124"/>
      <c r="F937" s="211">
        <v>165</v>
      </c>
      <c r="G937" s="188">
        <v>33</v>
      </c>
    </row>
    <row r="938" spans="1:7" ht="12.75">
      <c r="A938" s="182" t="s">
        <v>896</v>
      </c>
      <c r="B938" s="161" t="s">
        <v>838</v>
      </c>
      <c r="C938" s="143">
        <v>44021</v>
      </c>
      <c r="D938" s="162" t="s">
        <v>1210</v>
      </c>
      <c r="E938" s="124"/>
      <c r="F938" s="211">
        <v>165</v>
      </c>
      <c r="G938" s="188">
        <v>33</v>
      </c>
    </row>
    <row r="939" spans="1:7" ht="12.75">
      <c r="A939" s="182"/>
      <c r="B939" s="161" t="s">
        <v>1160</v>
      </c>
      <c r="C939" s="143">
        <v>44021</v>
      </c>
      <c r="D939" s="162" t="s">
        <v>1210</v>
      </c>
      <c r="E939" s="124"/>
      <c r="F939" s="211">
        <v>178</v>
      </c>
      <c r="G939" s="188">
        <v>35.6</v>
      </c>
    </row>
    <row r="940" spans="1:7" ht="12.75">
      <c r="A940" s="182" t="s">
        <v>897</v>
      </c>
      <c r="B940" s="161" t="s">
        <v>837</v>
      </c>
      <c r="C940" s="143">
        <v>44021</v>
      </c>
      <c r="D940" s="162" t="s">
        <v>1210</v>
      </c>
      <c r="E940" s="124"/>
      <c r="F940" s="211">
        <v>178</v>
      </c>
      <c r="G940" s="188">
        <v>35.6</v>
      </c>
    </row>
    <row r="941" spans="1:7" ht="12.75">
      <c r="A941" s="182"/>
      <c r="B941" s="161" t="s">
        <v>1161</v>
      </c>
      <c r="C941" s="143">
        <v>44021</v>
      </c>
      <c r="D941" s="162" t="s">
        <v>1210</v>
      </c>
      <c r="E941" s="124"/>
      <c r="F941" s="211">
        <v>158</v>
      </c>
      <c r="G941" s="188">
        <v>31.6</v>
      </c>
    </row>
    <row r="942" spans="1:7" ht="25.5">
      <c r="A942" s="182" t="s">
        <v>898</v>
      </c>
      <c r="B942" s="161" t="s">
        <v>857</v>
      </c>
      <c r="C942" s="143">
        <v>44021</v>
      </c>
      <c r="D942" s="162" t="s">
        <v>1210</v>
      </c>
      <c r="E942" s="124"/>
      <c r="F942" s="211">
        <v>195</v>
      </c>
      <c r="G942" s="188">
        <v>39</v>
      </c>
    </row>
    <row r="943" spans="1:7" ht="25.5">
      <c r="A943" s="182" t="s">
        <v>898</v>
      </c>
      <c r="B943" s="161" t="s">
        <v>895</v>
      </c>
      <c r="C943" s="143">
        <v>44021</v>
      </c>
      <c r="D943" s="162" t="s">
        <v>1210</v>
      </c>
      <c r="E943" s="124"/>
      <c r="F943" s="211">
        <v>205</v>
      </c>
      <c r="G943" s="188">
        <v>41</v>
      </c>
    </row>
    <row r="944" spans="1:7" ht="12.75">
      <c r="A944" s="182"/>
      <c r="B944" s="161"/>
      <c r="C944" s="143"/>
      <c r="D944" s="162" t="s">
        <v>1210</v>
      </c>
      <c r="E944" s="124"/>
      <c r="F944" s="211"/>
      <c r="G944" s="188"/>
    </row>
    <row r="945" spans="1:7" ht="12.75">
      <c r="A945" s="182"/>
      <c r="B945" s="217" t="s">
        <v>1156</v>
      </c>
      <c r="C945" s="143"/>
      <c r="D945" s="162" t="s">
        <v>1210</v>
      </c>
      <c r="E945" s="124"/>
      <c r="F945" s="211"/>
      <c r="G945" s="188"/>
    </row>
    <row r="946" spans="1:7" ht="12.75">
      <c r="A946" s="182"/>
      <c r="B946" s="161" t="s">
        <v>1159</v>
      </c>
      <c r="C946" s="143">
        <v>44021</v>
      </c>
      <c r="D946" s="162" t="s">
        <v>1210</v>
      </c>
      <c r="E946" s="124"/>
      <c r="F946" s="211">
        <v>98</v>
      </c>
      <c r="G946" s="188">
        <v>19.6</v>
      </c>
    </row>
    <row r="947" spans="1:7" ht="12.75">
      <c r="A947" s="182"/>
      <c r="B947" s="161" t="s">
        <v>1025</v>
      </c>
      <c r="C947" s="143">
        <v>44021</v>
      </c>
      <c r="D947" s="162" t="s">
        <v>1210</v>
      </c>
      <c r="E947" s="124"/>
      <c r="F947" s="211">
        <v>114</v>
      </c>
      <c r="G947" s="188">
        <v>22.8</v>
      </c>
    </row>
    <row r="948" spans="1:7" ht="12.75">
      <c r="A948" s="160"/>
      <c r="B948" s="161" t="s">
        <v>870</v>
      </c>
      <c r="C948" s="143">
        <v>44021</v>
      </c>
      <c r="D948" s="162" t="s">
        <v>1210</v>
      </c>
      <c r="E948" s="124"/>
      <c r="F948" s="211">
        <v>114</v>
      </c>
      <c r="G948" s="188">
        <v>22.8</v>
      </c>
    </row>
    <row r="949" spans="1:7" ht="12.75">
      <c r="A949" s="163"/>
      <c r="B949" s="164"/>
      <c r="C949" s="165"/>
      <c r="D949" s="166"/>
      <c r="E949" s="167"/>
      <c r="F949" s="216"/>
      <c r="G949" s="169"/>
    </row>
    <row r="950" spans="2:7" ht="18.75">
      <c r="B950" s="170"/>
      <c r="C950" s="171"/>
      <c r="D950" s="171"/>
      <c r="E950" s="172"/>
      <c r="F950" s="192"/>
      <c r="G950" s="171"/>
    </row>
    <row r="951" spans="2:7" ht="18.75">
      <c r="B951" s="171"/>
      <c r="C951" s="171"/>
      <c r="D951" s="171"/>
      <c r="E951" s="172"/>
      <c r="F951" s="171"/>
      <c r="G951" s="171"/>
    </row>
    <row r="952" spans="2:7" ht="18.75">
      <c r="B952" s="224"/>
      <c r="C952" s="224"/>
      <c r="D952" s="171"/>
      <c r="E952" s="171"/>
      <c r="F952" s="171"/>
      <c r="G952" s="171"/>
    </row>
    <row r="953" spans="2:7" ht="18.75">
      <c r="B953" s="224"/>
      <c r="C953" s="224"/>
      <c r="D953" s="173"/>
      <c r="E953" s="173"/>
      <c r="F953" s="192"/>
      <c r="G953" s="193"/>
    </row>
    <row r="954" spans="2:7" ht="18">
      <c r="B954" s="173"/>
      <c r="C954" s="173"/>
      <c r="D954" s="173"/>
      <c r="E954" s="174"/>
      <c r="F954" s="173"/>
      <c r="G954" s="173"/>
    </row>
  </sheetData>
  <sheetProtection/>
  <mergeCells count="6">
    <mergeCell ref="B952:C952"/>
    <mergeCell ref="B953:C953"/>
    <mergeCell ref="A1:H1"/>
    <mergeCell ref="A2:H2"/>
    <mergeCell ref="A3:H3"/>
    <mergeCell ref="A4:H4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E41" sqref="E41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487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41091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41091</v>
      </c>
      <c r="D36" s="28" t="s">
        <v>373</v>
      </c>
      <c r="E36" s="25"/>
      <c r="F36" s="39">
        <v>1001960</v>
      </c>
      <c r="G36" s="39">
        <v>231534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41091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41091</v>
      </c>
      <c r="D40" s="28" t="s">
        <v>373</v>
      </c>
      <c r="E40" s="25"/>
      <c r="F40" s="39">
        <v>1001960</v>
      </c>
      <c r="G40" s="39">
        <v>231534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41091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41091</v>
      </c>
      <c r="D108" s="28" t="s">
        <v>373</v>
      </c>
      <c r="E108" s="31"/>
      <c r="F108" s="39">
        <v>1022270</v>
      </c>
      <c r="G108" s="39">
        <v>235596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41091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41091</v>
      </c>
      <c r="D112" s="28" t="s">
        <v>373</v>
      </c>
      <c r="E112" s="31"/>
      <c r="F112" s="39">
        <v>1022270</v>
      </c>
      <c r="G112" s="39">
        <v>235596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3">
      <selection activeCell="A25" sqref="A25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489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41122</v>
      </c>
      <c r="D107" s="28" t="s">
        <v>373</v>
      </c>
      <c r="E107" s="31"/>
      <c r="F107" s="39">
        <v>1059166</v>
      </c>
      <c r="G107" s="39">
        <v>211833.2</v>
      </c>
    </row>
    <row r="108" spans="1:7" ht="30">
      <c r="A108" s="30"/>
      <c r="B108" s="38" t="s">
        <v>410</v>
      </c>
      <c r="C108" s="18">
        <v>41122</v>
      </c>
      <c r="D108" s="28" t="s">
        <v>373</v>
      </c>
      <c r="E108" s="31"/>
      <c r="F108" s="39">
        <v>1073384</v>
      </c>
      <c r="G108" s="39">
        <v>214676.80000000002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418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130">
      <selection activeCell="B136" sqref="B136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510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15.75">
      <c r="A136" s="30"/>
      <c r="B136" s="38"/>
      <c r="C136" s="18"/>
      <c r="D136" s="28"/>
      <c r="E136" s="47"/>
      <c r="F136" s="39"/>
      <c r="G136" s="39"/>
    </row>
    <row r="137" spans="1:7" ht="15.75">
      <c r="A137" s="30"/>
      <c r="B137" s="38"/>
      <c r="C137" s="18"/>
      <c r="D137" s="28"/>
      <c r="E137" s="47"/>
      <c r="F137" s="39"/>
      <c r="G137" s="39"/>
    </row>
    <row r="138" spans="1:7" ht="43.5" customHeight="1">
      <c r="A138" s="30"/>
      <c r="B138" s="37" t="s">
        <v>399</v>
      </c>
      <c r="C138" s="30"/>
      <c r="D138" s="30"/>
      <c r="E138" s="31"/>
      <c r="F138" s="42"/>
      <c r="G138" s="39"/>
    </row>
    <row r="139" spans="1:7" ht="30" customHeight="1">
      <c r="A139" s="30"/>
      <c r="B139" s="38" t="s">
        <v>433</v>
      </c>
      <c r="C139" s="18">
        <v>41091</v>
      </c>
      <c r="D139" s="28" t="s">
        <v>373</v>
      </c>
      <c r="E139" s="31"/>
      <c r="F139" s="44">
        <v>1274000</v>
      </c>
      <c r="G139" s="39">
        <v>254800</v>
      </c>
    </row>
    <row r="140" spans="1:7" ht="30" customHeight="1">
      <c r="A140" s="30"/>
      <c r="B140" s="38" t="s">
        <v>434</v>
      </c>
      <c r="C140" s="18">
        <v>41091</v>
      </c>
      <c r="D140" s="28" t="s">
        <v>373</v>
      </c>
      <c r="E140" s="31"/>
      <c r="F140" s="44">
        <v>1414000</v>
      </c>
      <c r="G140" s="39">
        <v>282800</v>
      </c>
    </row>
    <row r="141" spans="1:7" ht="30" customHeight="1">
      <c r="A141" s="30"/>
      <c r="B141" s="38" t="s">
        <v>435</v>
      </c>
      <c r="C141" s="18">
        <v>41091</v>
      </c>
      <c r="D141" s="28" t="s">
        <v>373</v>
      </c>
      <c r="E141" s="31"/>
      <c r="F141" s="44">
        <v>1285000</v>
      </c>
      <c r="G141" s="39">
        <v>257000</v>
      </c>
    </row>
    <row r="142" spans="1:7" ht="30" customHeight="1">
      <c r="A142" s="30"/>
      <c r="B142" s="38" t="s">
        <v>436</v>
      </c>
      <c r="C142" s="18">
        <v>41091</v>
      </c>
      <c r="D142" s="28" t="s">
        <v>373</v>
      </c>
      <c r="E142" s="31"/>
      <c r="F142" s="44">
        <v>1415000</v>
      </c>
      <c r="G142" s="39">
        <v>283000</v>
      </c>
    </row>
    <row r="143" spans="1:7" ht="30" customHeight="1">
      <c r="A143" s="30"/>
      <c r="B143" s="38" t="s">
        <v>437</v>
      </c>
      <c r="C143" s="18">
        <v>41091</v>
      </c>
      <c r="D143" s="28" t="s">
        <v>373</v>
      </c>
      <c r="E143" s="31"/>
      <c r="F143" s="39">
        <v>2111850</v>
      </c>
      <c r="G143" s="39">
        <v>422370</v>
      </c>
    </row>
    <row r="144" spans="1:7" ht="30" customHeight="1">
      <c r="A144" s="30"/>
      <c r="B144" s="38" t="s">
        <v>438</v>
      </c>
      <c r="C144" s="18">
        <v>41091</v>
      </c>
      <c r="D144" s="28" t="s">
        <v>373</v>
      </c>
      <c r="E144" s="31"/>
      <c r="F144" s="39">
        <v>2248350</v>
      </c>
      <c r="G144" s="39">
        <v>449670</v>
      </c>
    </row>
    <row r="145" spans="1:7" ht="30" customHeight="1">
      <c r="A145" s="30"/>
      <c r="B145" s="38" t="s">
        <v>439</v>
      </c>
      <c r="C145" s="18">
        <v>41091</v>
      </c>
      <c r="D145" s="28" t="s">
        <v>373</v>
      </c>
      <c r="E145" s="31"/>
      <c r="F145" s="39">
        <v>2111850</v>
      </c>
      <c r="G145" s="39">
        <v>422370</v>
      </c>
    </row>
    <row r="146" spans="1:7" ht="30" customHeight="1">
      <c r="A146" s="30"/>
      <c r="B146" s="38" t="s">
        <v>440</v>
      </c>
      <c r="C146" s="18">
        <v>41091</v>
      </c>
      <c r="D146" s="28" t="s">
        <v>373</v>
      </c>
      <c r="E146" s="31"/>
      <c r="F146" s="39">
        <v>2248350</v>
      </c>
      <c r="G146" s="39">
        <v>449670</v>
      </c>
    </row>
    <row r="147" spans="1:7" ht="30" customHeight="1">
      <c r="A147" s="30"/>
      <c r="B147" s="38" t="s">
        <v>441</v>
      </c>
      <c r="C147" s="18">
        <v>41091</v>
      </c>
      <c r="D147" s="28" t="s">
        <v>373</v>
      </c>
      <c r="E147" s="31"/>
      <c r="F147" s="39">
        <v>2122350</v>
      </c>
      <c r="G147" s="39">
        <v>424470</v>
      </c>
    </row>
    <row r="148" spans="1:7" ht="30" customHeight="1">
      <c r="A148" s="30"/>
      <c r="B148" s="38" t="s">
        <v>442</v>
      </c>
      <c r="C148" s="18">
        <v>41091</v>
      </c>
      <c r="D148" s="28" t="s">
        <v>373</v>
      </c>
      <c r="E148" s="31"/>
      <c r="F148" s="39">
        <v>2258850</v>
      </c>
      <c r="G148" s="39">
        <v>451770</v>
      </c>
    </row>
    <row r="149" spans="1:7" ht="30" customHeight="1">
      <c r="A149" s="30"/>
      <c r="B149" s="38" t="s">
        <v>443</v>
      </c>
      <c r="C149" s="18">
        <v>41091</v>
      </c>
      <c r="D149" s="28" t="s">
        <v>373</v>
      </c>
      <c r="E149" s="31"/>
      <c r="F149" s="39">
        <v>2122350</v>
      </c>
      <c r="G149" s="39">
        <v>424470</v>
      </c>
    </row>
    <row r="150" spans="1:7" ht="30" customHeight="1">
      <c r="A150" s="30"/>
      <c r="B150" s="38" t="s">
        <v>444</v>
      </c>
      <c r="C150" s="18">
        <v>41091</v>
      </c>
      <c r="D150" s="28" t="s">
        <v>373</v>
      </c>
      <c r="E150" s="31"/>
      <c r="F150" s="39">
        <v>2258850</v>
      </c>
      <c r="G150" s="39">
        <v>451770</v>
      </c>
    </row>
    <row r="151" spans="1:7" ht="30" customHeight="1">
      <c r="A151" s="30"/>
      <c r="B151" s="38" t="s">
        <v>445</v>
      </c>
      <c r="C151" s="18">
        <v>41091</v>
      </c>
      <c r="D151" s="28" t="s">
        <v>373</v>
      </c>
      <c r="E151" s="31"/>
      <c r="F151" s="39">
        <v>1836750</v>
      </c>
      <c r="G151" s="39">
        <v>367350</v>
      </c>
    </row>
    <row r="152" spans="1:7" ht="30" customHeight="1">
      <c r="A152" s="30"/>
      <c r="B152" s="38" t="s">
        <v>446</v>
      </c>
      <c r="C152" s="18">
        <v>41091</v>
      </c>
      <c r="D152" s="28" t="s">
        <v>373</v>
      </c>
      <c r="E152" s="31"/>
      <c r="F152" s="39">
        <v>2088750</v>
      </c>
      <c r="G152" s="39">
        <v>417750</v>
      </c>
    </row>
    <row r="153" spans="1:7" ht="30" customHeight="1">
      <c r="A153" s="30"/>
      <c r="B153" s="38" t="s">
        <v>447</v>
      </c>
      <c r="C153" s="18">
        <v>41091</v>
      </c>
      <c r="D153" s="28" t="s">
        <v>373</v>
      </c>
      <c r="E153" s="31"/>
      <c r="F153" s="39">
        <v>1842000</v>
      </c>
      <c r="G153" s="39">
        <v>368400</v>
      </c>
    </row>
    <row r="154" spans="1:7" ht="30" customHeight="1">
      <c r="A154" s="30"/>
      <c r="B154" s="38" t="s">
        <v>448</v>
      </c>
      <c r="C154" s="18">
        <v>41091</v>
      </c>
      <c r="D154" s="28" t="s">
        <v>373</v>
      </c>
      <c r="E154" s="31"/>
      <c r="F154" s="39">
        <v>2094000</v>
      </c>
      <c r="G154" s="39">
        <v>418800</v>
      </c>
    </row>
    <row r="155" spans="1:7" ht="33.75" customHeight="1">
      <c r="A155" s="30"/>
      <c r="B155" s="37" t="s">
        <v>400</v>
      </c>
      <c r="C155" s="30"/>
      <c r="D155" s="30"/>
      <c r="E155" s="31"/>
      <c r="F155" s="49"/>
      <c r="G155" s="39"/>
    </row>
    <row r="156" spans="1:7" ht="30" customHeight="1">
      <c r="A156" s="30"/>
      <c r="B156" s="38" t="s">
        <v>449</v>
      </c>
      <c r="C156" s="18">
        <v>41091</v>
      </c>
      <c r="D156" s="28" t="s">
        <v>373</v>
      </c>
      <c r="E156" s="31"/>
      <c r="F156" s="44">
        <v>1847010</v>
      </c>
      <c r="G156" s="39">
        <v>369402</v>
      </c>
    </row>
    <row r="157" spans="1:7" ht="30" customHeight="1">
      <c r="A157" s="30"/>
      <c r="B157" s="38" t="s">
        <v>450</v>
      </c>
      <c r="C157" s="18">
        <v>41091</v>
      </c>
      <c r="D157" s="28" t="s">
        <v>373</v>
      </c>
      <c r="E157" s="31"/>
      <c r="F157" s="44">
        <v>1581635</v>
      </c>
      <c r="G157" s="39">
        <v>316327</v>
      </c>
    </row>
    <row r="158" spans="1:7" ht="30" customHeight="1">
      <c r="A158" s="30"/>
      <c r="B158" s="38" t="s">
        <v>451</v>
      </c>
      <c r="C158" s="18">
        <v>41091</v>
      </c>
      <c r="D158" s="28" t="s">
        <v>373</v>
      </c>
      <c r="E158" s="31"/>
      <c r="F158" s="44">
        <v>1921315</v>
      </c>
      <c r="G158" s="39">
        <v>384263</v>
      </c>
    </row>
    <row r="159" spans="1:7" ht="30" customHeight="1">
      <c r="A159" s="30"/>
      <c r="B159" s="38" t="s">
        <v>452</v>
      </c>
      <c r="C159" s="18">
        <v>41091</v>
      </c>
      <c r="D159" s="28" t="s">
        <v>373</v>
      </c>
      <c r="E159" s="31"/>
      <c r="F159" s="44">
        <v>1847010</v>
      </c>
      <c r="G159" s="39">
        <v>369402</v>
      </c>
    </row>
    <row r="160" spans="1:7" ht="30" customHeight="1">
      <c r="A160" s="30"/>
      <c r="B160" s="38" t="s">
        <v>453</v>
      </c>
      <c r="C160" s="18">
        <v>41091</v>
      </c>
      <c r="D160" s="28" t="s">
        <v>373</v>
      </c>
      <c r="E160" s="31"/>
      <c r="F160" s="44">
        <v>2027465</v>
      </c>
      <c r="G160" s="39">
        <v>405493</v>
      </c>
    </row>
    <row r="161" spans="1:7" ht="30" customHeight="1">
      <c r="A161" s="30"/>
      <c r="B161" s="38" t="s">
        <v>454</v>
      </c>
      <c r="C161" s="18">
        <v>41091</v>
      </c>
      <c r="D161" s="28" t="s">
        <v>373</v>
      </c>
      <c r="E161" s="31"/>
      <c r="F161" s="44">
        <v>1910700</v>
      </c>
      <c r="G161" s="39">
        <v>382140</v>
      </c>
    </row>
    <row r="162" spans="1:7" ht="47.25">
      <c r="A162" s="30"/>
      <c r="B162" s="37" t="s">
        <v>401</v>
      </c>
      <c r="C162" s="30"/>
      <c r="D162" s="30"/>
      <c r="E162" s="31"/>
      <c r="F162" s="49"/>
      <c r="G162" s="39"/>
    </row>
    <row r="163" spans="1:7" ht="30" customHeight="1">
      <c r="A163" s="30"/>
      <c r="B163" s="38" t="s">
        <v>379</v>
      </c>
      <c r="C163" s="18">
        <v>41091</v>
      </c>
      <c r="D163" s="28" t="s">
        <v>373</v>
      </c>
      <c r="E163" s="31"/>
      <c r="F163" s="50">
        <v>3081179.25</v>
      </c>
      <c r="G163" s="39">
        <v>616235.85</v>
      </c>
    </row>
    <row r="164" spans="1:7" ht="30" customHeight="1">
      <c r="A164" s="30"/>
      <c r="B164" s="38" t="s">
        <v>380</v>
      </c>
      <c r="C164" s="18">
        <v>41091</v>
      </c>
      <c r="D164" s="28" t="s">
        <v>373</v>
      </c>
      <c r="E164" s="31"/>
      <c r="F164" s="50">
        <v>3751919.55</v>
      </c>
      <c r="G164" s="39">
        <v>750383.91</v>
      </c>
    </row>
    <row r="165" spans="1:7" ht="30" customHeight="1">
      <c r="A165" s="30"/>
      <c r="B165" s="38" t="s">
        <v>381</v>
      </c>
      <c r="C165" s="18">
        <v>41091</v>
      </c>
      <c r="D165" s="28" t="s">
        <v>373</v>
      </c>
      <c r="E165" s="31"/>
      <c r="F165" s="50">
        <v>5062170</v>
      </c>
      <c r="G165" s="39">
        <v>1012434</v>
      </c>
    </row>
    <row r="166" spans="1:7" ht="30" customHeight="1">
      <c r="A166" s="30"/>
      <c r="B166" s="38" t="s">
        <v>382</v>
      </c>
      <c r="C166" s="18">
        <v>41091</v>
      </c>
      <c r="D166" s="28" t="s">
        <v>373</v>
      </c>
      <c r="E166" s="31"/>
      <c r="F166" s="50">
        <v>5767942.8</v>
      </c>
      <c r="G166" s="39">
        <v>1153588.56</v>
      </c>
    </row>
    <row r="167" spans="1:7" ht="30" customHeight="1">
      <c r="A167" s="30"/>
      <c r="B167" s="38" t="s">
        <v>383</v>
      </c>
      <c r="C167" s="18">
        <v>41091</v>
      </c>
      <c r="D167" s="28" t="s">
        <v>373</v>
      </c>
      <c r="E167" s="31"/>
      <c r="F167" s="50">
        <v>4098357.4499999997</v>
      </c>
      <c r="G167" s="39">
        <v>819671.49</v>
      </c>
    </row>
    <row r="168" spans="1:7" ht="30" customHeight="1">
      <c r="A168" s="30"/>
      <c r="B168" s="38" t="s">
        <v>384</v>
      </c>
      <c r="C168" s="18">
        <v>41091</v>
      </c>
      <c r="D168" s="28" t="s">
        <v>373</v>
      </c>
      <c r="E168" s="31"/>
      <c r="F168" s="50">
        <v>5278351.05</v>
      </c>
      <c r="G168" s="39">
        <v>1055670.21</v>
      </c>
    </row>
    <row r="169" spans="1:7" ht="30" customHeight="1">
      <c r="A169" s="30"/>
      <c r="B169" s="38" t="s">
        <v>385</v>
      </c>
      <c r="C169" s="18">
        <v>41091</v>
      </c>
      <c r="D169" s="28" t="s">
        <v>373</v>
      </c>
      <c r="E169" s="31"/>
      <c r="F169" s="50">
        <v>45975187.199999996</v>
      </c>
      <c r="G169" s="39">
        <v>9195037.44</v>
      </c>
    </row>
    <row r="170" spans="1:7" ht="30" customHeight="1">
      <c r="A170" s="30"/>
      <c r="B170" s="38" t="s">
        <v>386</v>
      </c>
      <c r="C170" s="18">
        <v>41091</v>
      </c>
      <c r="D170" s="28" t="s">
        <v>373</v>
      </c>
      <c r="E170" s="31"/>
      <c r="F170" s="50">
        <v>3089127.75</v>
      </c>
      <c r="G170" s="39">
        <v>617825.55</v>
      </c>
    </row>
    <row r="171" spans="1:7" ht="30" customHeight="1">
      <c r="A171" s="30"/>
      <c r="B171" s="38" t="s">
        <v>387</v>
      </c>
      <c r="C171" s="18">
        <v>41091</v>
      </c>
      <c r="D171" s="28" t="s">
        <v>373</v>
      </c>
      <c r="E171" s="31"/>
      <c r="F171" s="50">
        <v>3945654</v>
      </c>
      <c r="G171" s="39">
        <v>789130.8</v>
      </c>
    </row>
    <row r="172" spans="1:7" ht="30" customHeight="1">
      <c r="A172" s="30"/>
      <c r="B172" s="38" t="s">
        <v>388</v>
      </c>
      <c r="C172" s="18">
        <v>41091</v>
      </c>
      <c r="D172" s="28" t="s">
        <v>373</v>
      </c>
      <c r="E172" s="31"/>
      <c r="F172" s="50">
        <v>5115157.2</v>
      </c>
      <c r="G172" s="39">
        <v>1023031.4400000001</v>
      </c>
    </row>
    <row r="173" spans="1:7" ht="30" customHeight="1">
      <c r="A173" s="30"/>
      <c r="B173" s="38" t="s">
        <v>389</v>
      </c>
      <c r="C173" s="18">
        <v>41091</v>
      </c>
      <c r="D173" s="28" t="s">
        <v>373</v>
      </c>
      <c r="E173" s="31"/>
      <c r="F173" s="50">
        <v>6055401.3</v>
      </c>
      <c r="G173" s="39">
        <v>1211080.26</v>
      </c>
    </row>
    <row r="174" spans="1:7" ht="30" customHeight="1">
      <c r="A174" s="30"/>
      <c r="B174" s="38" t="s">
        <v>390</v>
      </c>
      <c r="C174" s="18">
        <v>41091</v>
      </c>
      <c r="D174" s="28" t="s">
        <v>373</v>
      </c>
      <c r="E174" s="31"/>
      <c r="F174" s="50">
        <v>4297479.449999999</v>
      </c>
      <c r="G174" s="39">
        <v>859495.8899999999</v>
      </c>
    </row>
    <row r="175" spans="1:7" ht="30" customHeight="1">
      <c r="A175" s="30"/>
      <c r="B175" s="38" t="s">
        <v>391</v>
      </c>
      <c r="C175" s="18">
        <v>41091</v>
      </c>
      <c r="D175" s="28" t="s">
        <v>373</v>
      </c>
      <c r="E175" s="31"/>
      <c r="F175" s="50">
        <v>5590292.399999999</v>
      </c>
      <c r="G175" s="39">
        <v>1118058.48</v>
      </c>
    </row>
    <row r="176" spans="1:7" ht="30" customHeight="1">
      <c r="A176" s="30"/>
      <c r="B176" s="38" t="s">
        <v>392</v>
      </c>
      <c r="C176" s="18">
        <v>41091</v>
      </c>
      <c r="D176" s="28" t="s">
        <v>373</v>
      </c>
      <c r="E176" s="31"/>
      <c r="F176" s="50">
        <v>48781812</v>
      </c>
      <c r="G176" s="39">
        <v>9756362.4</v>
      </c>
    </row>
    <row r="177" spans="1:7" ht="30" customHeight="1">
      <c r="A177" s="30"/>
      <c r="B177" s="38" t="s">
        <v>393</v>
      </c>
      <c r="C177" s="18">
        <v>41091</v>
      </c>
      <c r="D177" s="28" t="s">
        <v>373</v>
      </c>
      <c r="E177" s="31"/>
      <c r="F177" s="50">
        <v>4098357.4499999997</v>
      </c>
      <c r="G177" s="39">
        <v>819671.49</v>
      </c>
    </row>
    <row r="178" spans="1:7" ht="30" customHeight="1">
      <c r="A178" s="30"/>
      <c r="B178" s="38" t="s">
        <v>394</v>
      </c>
      <c r="C178" s="18">
        <v>41091</v>
      </c>
      <c r="D178" s="28" t="s">
        <v>373</v>
      </c>
      <c r="E178" s="31"/>
      <c r="F178" s="50">
        <v>5278351.05</v>
      </c>
      <c r="G178" s="39">
        <v>1055670.21</v>
      </c>
    </row>
    <row r="179" spans="1:7" ht="30" customHeight="1">
      <c r="A179" s="30"/>
      <c r="B179" s="38" t="s">
        <v>395</v>
      </c>
      <c r="C179" s="18">
        <v>41091</v>
      </c>
      <c r="D179" s="28" t="s">
        <v>373</v>
      </c>
      <c r="E179" s="31"/>
      <c r="F179" s="50">
        <v>45975187.199999996</v>
      </c>
      <c r="G179" s="39">
        <v>9195037.44</v>
      </c>
    </row>
    <row r="180" spans="1:7" ht="30" customHeight="1">
      <c r="A180" s="30"/>
      <c r="B180" s="38" t="s">
        <v>396</v>
      </c>
      <c r="C180" s="18">
        <v>41091</v>
      </c>
      <c r="D180" s="28" t="s">
        <v>373</v>
      </c>
      <c r="E180" s="31"/>
      <c r="F180" s="50">
        <v>4287523.35</v>
      </c>
      <c r="G180" s="39">
        <v>857504.6699999999</v>
      </c>
    </row>
    <row r="181" spans="1:7" ht="30" customHeight="1">
      <c r="A181" s="30"/>
      <c r="B181" s="38" t="s">
        <v>397</v>
      </c>
      <c r="C181" s="18">
        <v>41091</v>
      </c>
      <c r="D181" s="28" t="s">
        <v>373</v>
      </c>
      <c r="E181" s="31"/>
      <c r="F181" s="50">
        <v>5577018.3</v>
      </c>
      <c r="G181" s="39">
        <v>1115403.66</v>
      </c>
    </row>
    <row r="182" spans="1:7" ht="30" customHeight="1">
      <c r="A182" s="30"/>
      <c r="B182" s="38" t="s">
        <v>398</v>
      </c>
      <c r="C182" s="18">
        <v>41091</v>
      </c>
      <c r="D182" s="28" t="s">
        <v>373</v>
      </c>
      <c r="E182" s="31"/>
      <c r="F182" s="50">
        <v>48606397.949999996</v>
      </c>
      <c r="G182" s="39">
        <v>9721279.59</v>
      </c>
    </row>
    <row r="183" spans="1:7" ht="47.25">
      <c r="A183" s="30"/>
      <c r="B183" s="37" t="s">
        <v>376</v>
      </c>
      <c r="C183" s="30"/>
      <c r="D183" s="30"/>
      <c r="E183" s="31"/>
      <c r="F183" s="42"/>
      <c r="G183" s="39"/>
    </row>
    <row r="184" spans="1:7" ht="30">
      <c r="A184" s="30"/>
      <c r="B184" s="38" t="s">
        <v>456</v>
      </c>
      <c r="C184" s="33">
        <v>40980</v>
      </c>
      <c r="D184" s="28" t="s">
        <v>373</v>
      </c>
      <c r="E184" s="31"/>
      <c r="F184" s="43">
        <v>1246000</v>
      </c>
      <c r="G184" s="39">
        <f aca="true" t="shared" si="0" ref="G184:G232">F184*20%</f>
        <v>249200</v>
      </c>
    </row>
    <row r="185" spans="1:7" ht="30">
      <c r="A185" s="30"/>
      <c r="B185" s="38" t="s">
        <v>457</v>
      </c>
      <c r="C185" s="33">
        <v>40980</v>
      </c>
      <c r="D185" s="28" t="s">
        <v>373</v>
      </c>
      <c r="E185" s="31"/>
      <c r="F185" s="43">
        <v>1251000</v>
      </c>
      <c r="G185" s="39">
        <f t="shared" si="0"/>
        <v>250200</v>
      </c>
    </row>
    <row r="186" spans="1:7" ht="30">
      <c r="A186" s="17"/>
      <c r="B186" s="38" t="s">
        <v>458</v>
      </c>
      <c r="C186" s="33">
        <v>40980</v>
      </c>
      <c r="D186" s="28" t="s">
        <v>373</v>
      </c>
      <c r="E186" s="32"/>
      <c r="F186" s="45">
        <v>1256000</v>
      </c>
      <c r="G186" s="39">
        <f t="shared" si="0"/>
        <v>251200</v>
      </c>
    </row>
    <row r="187" spans="1:7" ht="30">
      <c r="A187" s="30"/>
      <c r="B187" s="38" t="s">
        <v>459</v>
      </c>
      <c r="C187" s="33">
        <v>40980</v>
      </c>
      <c r="D187" s="28" t="s">
        <v>373</v>
      </c>
      <c r="E187" s="31"/>
      <c r="F187" s="43">
        <v>1261000</v>
      </c>
      <c r="G187" s="39">
        <f t="shared" si="0"/>
        <v>252200</v>
      </c>
    </row>
    <row r="188" spans="1:7" ht="30">
      <c r="A188" s="30"/>
      <c r="B188" s="38" t="s">
        <v>460</v>
      </c>
      <c r="C188" s="33">
        <v>40980</v>
      </c>
      <c r="D188" s="28" t="s">
        <v>373</v>
      </c>
      <c r="E188" s="31"/>
      <c r="F188" s="43">
        <v>1240000</v>
      </c>
      <c r="G188" s="39">
        <f t="shared" si="0"/>
        <v>248000</v>
      </c>
    </row>
    <row r="189" spans="1:7" ht="30">
      <c r="A189" s="30"/>
      <c r="B189" s="38" t="s">
        <v>461</v>
      </c>
      <c r="C189" s="33">
        <v>40980</v>
      </c>
      <c r="D189" s="28" t="s">
        <v>373</v>
      </c>
      <c r="E189" s="31"/>
      <c r="F189" s="43">
        <v>1245000</v>
      </c>
      <c r="G189" s="39">
        <f t="shared" si="0"/>
        <v>249000</v>
      </c>
    </row>
    <row r="190" spans="1:7" ht="30">
      <c r="A190" s="30"/>
      <c r="B190" s="38" t="s">
        <v>462</v>
      </c>
      <c r="C190" s="33">
        <v>40980</v>
      </c>
      <c r="D190" s="28" t="s">
        <v>373</v>
      </c>
      <c r="E190" s="31"/>
      <c r="F190" s="43">
        <v>1250000</v>
      </c>
      <c r="G190" s="39">
        <f t="shared" si="0"/>
        <v>250000</v>
      </c>
    </row>
    <row r="191" spans="1:7" ht="30">
      <c r="A191" s="30"/>
      <c r="B191" s="38" t="s">
        <v>463</v>
      </c>
      <c r="C191" s="33">
        <v>40980</v>
      </c>
      <c r="D191" s="28" t="s">
        <v>373</v>
      </c>
      <c r="E191" s="31"/>
      <c r="F191" s="43">
        <v>1255000</v>
      </c>
      <c r="G191" s="39">
        <f t="shared" si="0"/>
        <v>251000</v>
      </c>
    </row>
    <row r="192" spans="1:7" ht="30">
      <c r="A192" s="30"/>
      <c r="B192" s="38" t="s">
        <v>464</v>
      </c>
      <c r="C192" s="33">
        <v>40980</v>
      </c>
      <c r="D192" s="28" t="s">
        <v>373</v>
      </c>
      <c r="E192" s="31"/>
      <c r="F192" s="43">
        <v>1083000</v>
      </c>
      <c r="G192" s="39">
        <f t="shared" si="0"/>
        <v>216600</v>
      </c>
    </row>
    <row r="193" spans="1:7" ht="30">
      <c r="A193" s="30"/>
      <c r="B193" s="38" t="s">
        <v>465</v>
      </c>
      <c r="C193" s="33">
        <v>40980</v>
      </c>
      <c r="D193" s="28" t="s">
        <v>373</v>
      </c>
      <c r="E193" s="31"/>
      <c r="F193" s="43">
        <v>1088000</v>
      </c>
      <c r="G193" s="39">
        <f t="shared" si="0"/>
        <v>217600</v>
      </c>
    </row>
    <row r="194" spans="1:7" ht="30">
      <c r="A194" s="30"/>
      <c r="B194" s="38" t="s">
        <v>466</v>
      </c>
      <c r="C194" s="33">
        <v>40980</v>
      </c>
      <c r="D194" s="28" t="s">
        <v>373</v>
      </c>
      <c r="E194" s="31"/>
      <c r="F194" s="43">
        <v>1093000</v>
      </c>
      <c r="G194" s="39">
        <f t="shared" si="0"/>
        <v>218600</v>
      </c>
    </row>
    <row r="195" spans="1:7" ht="30">
      <c r="A195" s="30"/>
      <c r="B195" s="38" t="s">
        <v>467</v>
      </c>
      <c r="C195" s="33">
        <v>40980</v>
      </c>
      <c r="D195" s="28" t="s">
        <v>373</v>
      </c>
      <c r="E195" s="31"/>
      <c r="F195" s="43">
        <v>1098000</v>
      </c>
      <c r="G195" s="39">
        <f t="shared" si="0"/>
        <v>219600</v>
      </c>
    </row>
    <row r="196" spans="1:7" ht="31.5">
      <c r="A196" s="30"/>
      <c r="B196" s="37" t="s">
        <v>481</v>
      </c>
      <c r="C196" s="33"/>
      <c r="D196" s="28"/>
      <c r="E196" s="31"/>
      <c r="F196" s="43"/>
      <c r="G196" s="39"/>
    </row>
    <row r="197" spans="1:7" ht="15.75">
      <c r="A197" s="30"/>
      <c r="B197" s="38" t="s">
        <v>468</v>
      </c>
      <c r="C197" s="33">
        <v>40980</v>
      </c>
      <c r="D197" s="28" t="s">
        <v>373</v>
      </c>
      <c r="E197" s="31"/>
      <c r="F197" s="43">
        <v>1664000</v>
      </c>
      <c r="G197" s="39">
        <f t="shared" si="0"/>
        <v>332800</v>
      </c>
    </row>
    <row r="198" spans="1:7" ht="15.75">
      <c r="A198" s="30"/>
      <c r="B198" s="38" t="s">
        <v>469</v>
      </c>
      <c r="C198" s="33">
        <v>40980</v>
      </c>
      <c r="D198" s="28" t="s">
        <v>373</v>
      </c>
      <c r="E198" s="31"/>
      <c r="F198" s="43">
        <v>1794000</v>
      </c>
      <c r="G198" s="39">
        <f t="shared" si="0"/>
        <v>358800</v>
      </c>
    </row>
    <row r="199" spans="1:7" ht="15.75">
      <c r="A199" s="30"/>
      <c r="B199" s="38" t="s">
        <v>470</v>
      </c>
      <c r="C199" s="33">
        <v>40980</v>
      </c>
      <c r="D199" s="28" t="s">
        <v>373</v>
      </c>
      <c r="E199" s="31"/>
      <c r="F199" s="43">
        <v>1664000</v>
      </c>
      <c r="G199" s="39">
        <f t="shared" si="0"/>
        <v>332800</v>
      </c>
    </row>
    <row r="200" spans="1:7" ht="15.75">
      <c r="A200" s="30"/>
      <c r="B200" s="38" t="s">
        <v>471</v>
      </c>
      <c r="C200" s="33">
        <v>40980</v>
      </c>
      <c r="D200" s="28" t="s">
        <v>373</v>
      </c>
      <c r="E200" s="31"/>
      <c r="F200" s="43">
        <v>1794000</v>
      </c>
      <c r="G200" s="39">
        <f t="shared" si="0"/>
        <v>358800</v>
      </c>
    </row>
    <row r="201" spans="1:7" ht="15.75">
      <c r="A201" s="30"/>
      <c r="B201" s="38" t="s">
        <v>472</v>
      </c>
      <c r="C201" s="33">
        <v>40980</v>
      </c>
      <c r="D201" s="28" t="s">
        <v>373</v>
      </c>
      <c r="E201" s="31"/>
      <c r="F201" s="43">
        <v>1669000</v>
      </c>
      <c r="G201" s="39">
        <f t="shared" si="0"/>
        <v>333800</v>
      </c>
    </row>
    <row r="202" spans="1:7" ht="30">
      <c r="A202" s="30"/>
      <c r="B202" s="38" t="s">
        <v>473</v>
      </c>
      <c r="C202" s="33">
        <v>40980</v>
      </c>
      <c r="D202" s="28" t="s">
        <v>373</v>
      </c>
      <c r="E202" s="31"/>
      <c r="F202" s="43">
        <v>1799000</v>
      </c>
      <c r="G202" s="39">
        <f t="shared" si="0"/>
        <v>359800</v>
      </c>
    </row>
    <row r="203" spans="1:7" ht="30">
      <c r="A203" s="30"/>
      <c r="B203" s="38" t="s">
        <v>474</v>
      </c>
      <c r="C203" s="33">
        <v>40980</v>
      </c>
      <c r="D203" s="28" t="s">
        <v>373</v>
      </c>
      <c r="E203" s="31"/>
      <c r="F203" s="43">
        <v>1669000</v>
      </c>
      <c r="G203" s="39">
        <f t="shared" si="0"/>
        <v>333800</v>
      </c>
    </row>
    <row r="204" spans="1:7" ht="30">
      <c r="A204" s="30"/>
      <c r="B204" s="38" t="s">
        <v>475</v>
      </c>
      <c r="C204" s="33">
        <v>40980</v>
      </c>
      <c r="D204" s="28" t="s">
        <v>373</v>
      </c>
      <c r="E204" s="31"/>
      <c r="F204" s="43">
        <v>1799000</v>
      </c>
      <c r="G204" s="39">
        <f t="shared" si="0"/>
        <v>359800</v>
      </c>
    </row>
    <row r="205" spans="1:7" ht="15.75">
      <c r="A205" s="30"/>
      <c r="B205" s="38" t="s">
        <v>476</v>
      </c>
      <c r="C205" s="33">
        <v>40980</v>
      </c>
      <c r="D205" s="28" t="s">
        <v>373</v>
      </c>
      <c r="E205" s="31"/>
      <c r="F205" s="43">
        <v>1535000</v>
      </c>
      <c r="G205" s="39">
        <f t="shared" si="0"/>
        <v>307000</v>
      </c>
    </row>
    <row r="206" spans="1:7" ht="15.75">
      <c r="A206" s="30"/>
      <c r="B206" s="38" t="s">
        <v>477</v>
      </c>
      <c r="C206" s="33">
        <v>40980</v>
      </c>
      <c r="D206" s="28" t="s">
        <v>373</v>
      </c>
      <c r="E206" s="31"/>
      <c r="F206" s="43">
        <v>1775000</v>
      </c>
      <c r="G206" s="39">
        <f t="shared" si="0"/>
        <v>355000</v>
      </c>
    </row>
    <row r="207" spans="1:7" ht="15.75">
      <c r="A207" s="30"/>
      <c r="B207" s="38" t="s">
        <v>478</v>
      </c>
      <c r="C207" s="33">
        <v>40980</v>
      </c>
      <c r="D207" s="28" t="s">
        <v>373</v>
      </c>
      <c r="E207" s="31"/>
      <c r="F207" s="43">
        <v>1540000</v>
      </c>
      <c r="G207" s="39">
        <f t="shared" si="0"/>
        <v>308000</v>
      </c>
    </row>
    <row r="208" spans="1:7" ht="15.75">
      <c r="A208" s="30"/>
      <c r="B208" s="38" t="s">
        <v>479</v>
      </c>
      <c r="C208" s="33">
        <v>40980</v>
      </c>
      <c r="D208" s="28" t="s">
        <v>373</v>
      </c>
      <c r="E208" s="31"/>
      <c r="F208" s="43">
        <v>1780000</v>
      </c>
      <c r="G208" s="39">
        <f t="shared" si="0"/>
        <v>356000</v>
      </c>
    </row>
    <row r="209" spans="1:7" ht="47.25">
      <c r="A209" s="30"/>
      <c r="B209" s="37" t="s">
        <v>480</v>
      </c>
      <c r="C209" s="30"/>
      <c r="D209" s="30"/>
      <c r="E209" s="31"/>
      <c r="F209" s="43"/>
      <c r="G209" s="39"/>
    </row>
    <row r="210" spans="1:7" ht="30">
      <c r="A210" s="30"/>
      <c r="B210" s="38" t="s">
        <v>456</v>
      </c>
      <c r="C210" s="33">
        <v>40980</v>
      </c>
      <c r="D210" s="28" t="s">
        <v>373</v>
      </c>
      <c r="E210" s="31"/>
      <c r="F210" s="43">
        <v>1261000</v>
      </c>
      <c r="G210" s="39">
        <f t="shared" si="0"/>
        <v>252200</v>
      </c>
    </row>
    <row r="211" spans="1:7" ht="30">
      <c r="A211" s="30"/>
      <c r="B211" s="38" t="s">
        <v>457</v>
      </c>
      <c r="C211" s="33">
        <v>40980</v>
      </c>
      <c r="D211" s="28" t="s">
        <v>373</v>
      </c>
      <c r="E211" s="31"/>
      <c r="F211" s="43">
        <v>1266000</v>
      </c>
      <c r="G211" s="39">
        <f t="shared" si="0"/>
        <v>253200</v>
      </c>
    </row>
    <row r="212" spans="1:7" ht="30">
      <c r="A212" s="30"/>
      <c r="B212" s="38" t="s">
        <v>458</v>
      </c>
      <c r="C212" s="33">
        <v>40980</v>
      </c>
      <c r="D212" s="28" t="s">
        <v>373</v>
      </c>
      <c r="E212" s="31"/>
      <c r="F212" s="43">
        <v>1271000</v>
      </c>
      <c r="G212" s="39">
        <f t="shared" si="0"/>
        <v>254200</v>
      </c>
    </row>
    <row r="213" spans="1:7" ht="30">
      <c r="A213" s="30"/>
      <c r="B213" s="38" t="s">
        <v>459</v>
      </c>
      <c r="C213" s="33">
        <v>40980</v>
      </c>
      <c r="D213" s="28" t="s">
        <v>373</v>
      </c>
      <c r="E213" s="31"/>
      <c r="F213" s="43">
        <v>1276000</v>
      </c>
      <c r="G213" s="39">
        <f t="shared" si="0"/>
        <v>255200</v>
      </c>
    </row>
    <row r="214" spans="1:7" ht="30">
      <c r="A214" s="30"/>
      <c r="B214" s="38" t="s">
        <v>460</v>
      </c>
      <c r="C214" s="33">
        <v>40980</v>
      </c>
      <c r="D214" s="28" t="s">
        <v>373</v>
      </c>
      <c r="E214" s="31"/>
      <c r="F214" s="43">
        <v>1255000</v>
      </c>
      <c r="G214" s="39">
        <f t="shared" si="0"/>
        <v>251000</v>
      </c>
    </row>
    <row r="215" spans="1:7" ht="30">
      <c r="A215" s="30"/>
      <c r="B215" s="38" t="s">
        <v>461</v>
      </c>
      <c r="C215" s="33">
        <v>40980</v>
      </c>
      <c r="D215" s="28" t="s">
        <v>373</v>
      </c>
      <c r="E215" s="31"/>
      <c r="F215" s="43">
        <v>1260000</v>
      </c>
      <c r="G215" s="39">
        <f t="shared" si="0"/>
        <v>252000</v>
      </c>
    </row>
    <row r="216" spans="1:7" ht="30">
      <c r="A216" s="30"/>
      <c r="B216" s="38" t="s">
        <v>462</v>
      </c>
      <c r="C216" s="33">
        <v>40980</v>
      </c>
      <c r="D216" s="28" t="s">
        <v>373</v>
      </c>
      <c r="E216" s="31"/>
      <c r="F216" s="43">
        <v>1265000</v>
      </c>
      <c r="G216" s="39">
        <f t="shared" si="0"/>
        <v>253000</v>
      </c>
    </row>
    <row r="217" spans="1:7" ht="30">
      <c r="A217" s="30"/>
      <c r="B217" s="38" t="s">
        <v>463</v>
      </c>
      <c r="C217" s="33">
        <v>40980</v>
      </c>
      <c r="D217" s="28" t="s">
        <v>373</v>
      </c>
      <c r="E217" s="31"/>
      <c r="F217" s="43">
        <v>1270000</v>
      </c>
      <c r="G217" s="39">
        <f t="shared" si="0"/>
        <v>254000</v>
      </c>
    </row>
    <row r="218" spans="1:7" ht="30">
      <c r="A218" s="30"/>
      <c r="B218" s="38" t="s">
        <v>464</v>
      </c>
      <c r="C218" s="33">
        <v>40980</v>
      </c>
      <c r="D218" s="28" t="s">
        <v>373</v>
      </c>
      <c r="E218" s="31"/>
      <c r="F218" s="43">
        <v>1098000</v>
      </c>
      <c r="G218" s="39">
        <f t="shared" si="0"/>
        <v>219600</v>
      </c>
    </row>
    <row r="219" spans="1:7" ht="30">
      <c r="A219" s="30"/>
      <c r="B219" s="38" t="s">
        <v>465</v>
      </c>
      <c r="C219" s="33">
        <v>40980</v>
      </c>
      <c r="D219" s="28" t="s">
        <v>373</v>
      </c>
      <c r="E219" s="31"/>
      <c r="F219" s="43">
        <v>1103000</v>
      </c>
      <c r="G219" s="39">
        <f t="shared" si="0"/>
        <v>220600</v>
      </c>
    </row>
    <row r="220" spans="1:7" ht="30">
      <c r="A220" s="30"/>
      <c r="B220" s="38" t="s">
        <v>466</v>
      </c>
      <c r="C220" s="33">
        <v>40980</v>
      </c>
      <c r="D220" s="28" t="s">
        <v>373</v>
      </c>
      <c r="E220" s="31"/>
      <c r="F220" s="43">
        <v>1108000</v>
      </c>
      <c r="G220" s="39">
        <f t="shared" si="0"/>
        <v>221600</v>
      </c>
    </row>
    <row r="221" spans="1:7" ht="30">
      <c r="A221" s="30"/>
      <c r="B221" s="38" t="s">
        <v>467</v>
      </c>
      <c r="C221" s="33">
        <v>40980</v>
      </c>
      <c r="D221" s="28" t="s">
        <v>373</v>
      </c>
      <c r="E221" s="31"/>
      <c r="F221" s="43">
        <v>1113000</v>
      </c>
      <c r="G221" s="39">
        <f t="shared" si="0"/>
        <v>222600</v>
      </c>
    </row>
    <row r="222" spans="1:7" ht="31.5">
      <c r="A222" s="30"/>
      <c r="B222" s="37" t="s">
        <v>399</v>
      </c>
      <c r="C222" s="30"/>
      <c r="D222" s="30"/>
      <c r="E222" s="31"/>
      <c r="F222" s="43"/>
      <c r="G222" s="39"/>
    </row>
    <row r="223" spans="1:7" ht="34.5" customHeight="1">
      <c r="A223" s="30"/>
      <c r="B223" s="38" t="s">
        <v>468</v>
      </c>
      <c r="C223" s="33">
        <v>40980</v>
      </c>
      <c r="D223" s="28" t="s">
        <v>373</v>
      </c>
      <c r="E223" s="31"/>
      <c r="F223" s="43">
        <v>1679000</v>
      </c>
      <c r="G223" s="39">
        <f t="shared" si="0"/>
        <v>335800</v>
      </c>
    </row>
    <row r="224" spans="1:7" ht="34.5" customHeight="1">
      <c r="A224" s="30"/>
      <c r="B224" s="38" t="s">
        <v>469</v>
      </c>
      <c r="C224" s="33">
        <v>40980</v>
      </c>
      <c r="D224" s="28" t="s">
        <v>373</v>
      </c>
      <c r="E224" s="31"/>
      <c r="F224" s="43">
        <v>1809000</v>
      </c>
      <c r="G224" s="39">
        <f t="shared" si="0"/>
        <v>361800</v>
      </c>
    </row>
    <row r="225" spans="1:7" ht="34.5" customHeight="1">
      <c r="A225" s="30"/>
      <c r="B225" s="38" t="s">
        <v>470</v>
      </c>
      <c r="C225" s="33">
        <v>40980</v>
      </c>
      <c r="D225" s="28" t="s">
        <v>373</v>
      </c>
      <c r="E225" s="31"/>
      <c r="F225" s="43">
        <v>1679000</v>
      </c>
      <c r="G225" s="39">
        <f t="shared" si="0"/>
        <v>335800</v>
      </c>
    </row>
    <row r="226" spans="1:7" ht="34.5" customHeight="1">
      <c r="A226" s="30"/>
      <c r="B226" s="38" t="s">
        <v>471</v>
      </c>
      <c r="C226" s="33">
        <v>40980</v>
      </c>
      <c r="D226" s="28" t="s">
        <v>373</v>
      </c>
      <c r="E226" s="31"/>
      <c r="F226" s="43">
        <v>1809000</v>
      </c>
      <c r="G226" s="39">
        <f t="shared" si="0"/>
        <v>361800</v>
      </c>
    </row>
    <row r="227" spans="1:7" ht="34.5" customHeight="1">
      <c r="A227" s="30"/>
      <c r="B227" s="38" t="s">
        <v>472</v>
      </c>
      <c r="C227" s="33">
        <v>40980</v>
      </c>
      <c r="D227" s="28" t="s">
        <v>373</v>
      </c>
      <c r="E227" s="31"/>
      <c r="F227" s="43">
        <v>1684000</v>
      </c>
      <c r="G227" s="39">
        <f t="shared" si="0"/>
        <v>336800</v>
      </c>
    </row>
    <row r="228" spans="1:7" ht="34.5" customHeight="1">
      <c r="A228" s="30"/>
      <c r="B228" s="38" t="s">
        <v>473</v>
      </c>
      <c r="C228" s="33">
        <v>40980</v>
      </c>
      <c r="D228" s="28" t="s">
        <v>373</v>
      </c>
      <c r="E228" s="31"/>
      <c r="F228" s="43">
        <v>1814000</v>
      </c>
      <c r="G228" s="39">
        <f t="shared" si="0"/>
        <v>362800</v>
      </c>
    </row>
    <row r="229" spans="1:7" ht="34.5" customHeight="1">
      <c r="A229" s="30"/>
      <c r="B229" s="38" t="s">
        <v>474</v>
      </c>
      <c r="C229" s="33">
        <v>40980</v>
      </c>
      <c r="D229" s="28" t="s">
        <v>373</v>
      </c>
      <c r="E229" s="31"/>
      <c r="F229" s="43">
        <v>1684000</v>
      </c>
      <c r="G229" s="39">
        <f t="shared" si="0"/>
        <v>336800</v>
      </c>
    </row>
    <row r="230" spans="1:7" ht="34.5" customHeight="1">
      <c r="A230" s="30"/>
      <c r="B230" s="38" t="s">
        <v>475</v>
      </c>
      <c r="C230" s="33">
        <v>40980</v>
      </c>
      <c r="D230" s="28" t="s">
        <v>373</v>
      </c>
      <c r="E230" s="31"/>
      <c r="F230" s="43">
        <v>1814000</v>
      </c>
      <c r="G230" s="39">
        <f t="shared" si="0"/>
        <v>362800</v>
      </c>
    </row>
    <row r="231" spans="1:7" ht="34.5" customHeight="1">
      <c r="A231" s="30"/>
      <c r="B231" s="38" t="s">
        <v>476</v>
      </c>
      <c r="C231" s="33">
        <v>40980</v>
      </c>
      <c r="D231" s="28" t="s">
        <v>373</v>
      </c>
      <c r="E231" s="31"/>
      <c r="F231" s="43">
        <v>1550000</v>
      </c>
      <c r="G231" s="39">
        <f t="shared" si="0"/>
        <v>310000</v>
      </c>
    </row>
    <row r="232" spans="1:7" ht="34.5" customHeight="1">
      <c r="A232" s="30"/>
      <c r="B232" s="38" t="s">
        <v>477</v>
      </c>
      <c r="C232" s="33">
        <v>40980</v>
      </c>
      <c r="D232" s="28" t="s">
        <v>373</v>
      </c>
      <c r="E232" s="31"/>
      <c r="F232" s="43">
        <v>1790000</v>
      </c>
      <c r="G232" s="39">
        <f t="shared" si="0"/>
        <v>358000</v>
      </c>
    </row>
    <row r="233" spans="1:7" ht="34.5" customHeight="1">
      <c r="A233" s="30"/>
      <c r="B233" s="38" t="s">
        <v>478</v>
      </c>
      <c r="C233" s="33">
        <v>40980</v>
      </c>
      <c r="D233" s="28" t="s">
        <v>373</v>
      </c>
      <c r="E233" s="31"/>
      <c r="F233" s="43">
        <v>1555000</v>
      </c>
      <c r="G233" s="39">
        <f>F233*20%</f>
        <v>311000</v>
      </c>
    </row>
    <row r="234" spans="1:7" ht="34.5" customHeight="1">
      <c r="A234" s="30"/>
      <c r="B234" s="38" t="s">
        <v>479</v>
      </c>
      <c r="C234" s="33">
        <v>40980</v>
      </c>
      <c r="D234" s="28" t="s">
        <v>373</v>
      </c>
      <c r="E234" s="31"/>
      <c r="F234" s="43">
        <v>1795000</v>
      </c>
      <c r="G234" s="39">
        <f>F234*20%</f>
        <v>359000</v>
      </c>
    </row>
    <row r="235" spans="6:7" ht="15">
      <c r="F235" s="46"/>
      <c r="G235" s="46"/>
    </row>
    <row r="236" spans="6:7" ht="15">
      <c r="F236" s="46"/>
      <c r="G236" s="46"/>
    </row>
    <row r="237" spans="2:7" ht="15">
      <c r="B237" s="34" t="s">
        <v>482</v>
      </c>
      <c r="E237" s="22" t="s">
        <v>483</v>
      </c>
      <c r="F237" s="46"/>
      <c r="G237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4"/>
  <sheetViews>
    <sheetView zoomScale="85" zoomScaleNormal="85" zoomScalePageLayoutView="0" workbookViewId="0" topLeftCell="A252">
      <selection activeCell="B254" sqref="B254:F25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579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53" t="s">
        <v>518</v>
      </c>
      <c r="C110" s="18">
        <v>41306</v>
      </c>
      <c r="D110" s="28" t="s">
        <v>373</v>
      </c>
      <c r="E110" s="47"/>
      <c r="F110" s="39">
        <v>1090941.495</v>
      </c>
      <c r="G110" s="39">
        <v>218188.29900000003</v>
      </c>
    </row>
    <row r="111" spans="1:7" ht="30">
      <c r="A111" s="30"/>
      <c r="B111" s="53" t="s">
        <v>519</v>
      </c>
      <c r="C111" s="18">
        <v>41306</v>
      </c>
      <c r="D111" s="28" t="s">
        <v>373</v>
      </c>
      <c r="E111" s="47"/>
      <c r="F111" s="39">
        <v>1105585.0050000001</v>
      </c>
      <c r="G111" s="39">
        <v>221117.00100000005</v>
      </c>
    </row>
    <row r="112" spans="1:7" ht="30">
      <c r="A112" s="30"/>
      <c r="B112" s="53" t="s">
        <v>520</v>
      </c>
      <c r="C112" s="18">
        <v>41306</v>
      </c>
      <c r="D112" s="28" t="s">
        <v>373</v>
      </c>
      <c r="E112" s="47"/>
      <c r="F112" s="39">
        <v>1255158</v>
      </c>
      <c r="G112" s="39">
        <v>251031.6</v>
      </c>
    </row>
    <row r="113" spans="1:7" ht="30">
      <c r="A113" s="30"/>
      <c r="B113" s="53" t="s">
        <v>521</v>
      </c>
      <c r="C113" s="18">
        <v>41306</v>
      </c>
      <c r="D113" s="28" t="s">
        <v>373</v>
      </c>
      <c r="E113" s="47"/>
      <c r="F113" s="39">
        <v>1090941.495</v>
      </c>
      <c r="G113" s="39">
        <v>218188.29900000003</v>
      </c>
    </row>
    <row r="114" spans="1:7" ht="30">
      <c r="A114" s="30"/>
      <c r="B114" s="53" t="s">
        <v>511</v>
      </c>
      <c r="C114" s="18">
        <v>41306</v>
      </c>
      <c r="D114" s="28" t="s">
        <v>373</v>
      </c>
      <c r="E114" s="47"/>
      <c r="F114" s="39">
        <v>1105585.0050000001</v>
      </c>
      <c r="G114" s="39">
        <v>221117.00100000005</v>
      </c>
    </row>
    <row r="115" spans="1:7" ht="30">
      <c r="A115" s="30"/>
      <c r="B115" s="53" t="s">
        <v>512</v>
      </c>
      <c r="C115" s="18">
        <v>41306</v>
      </c>
      <c r="D115" s="28" t="s">
        <v>373</v>
      </c>
      <c r="E115" s="47"/>
      <c r="F115" s="39">
        <v>1255158</v>
      </c>
      <c r="G115" s="39">
        <v>251031.6</v>
      </c>
    </row>
    <row r="116" spans="1:7" ht="30">
      <c r="A116" s="30"/>
      <c r="B116" s="53" t="s">
        <v>522</v>
      </c>
      <c r="C116" s="18">
        <v>41306</v>
      </c>
      <c r="D116" s="28" t="s">
        <v>373</v>
      </c>
      <c r="E116" s="47"/>
      <c r="F116" s="39">
        <v>1272939.405</v>
      </c>
      <c r="G116" s="39">
        <v>254587.88100000002</v>
      </c>
    </row>
    <row r="117" spans="1:7" ht="39.75" customHeight="1">
      <c r="A117" s="30"/>
      <c r="B117" s="53" t="s">
        <v>523</v>
      </c>
      <c r="C117" s="18">
        <v>41306</v>
      </c>
      <c r="D117" s="28" t="s">
        <v>373</v>
      </c>
      <c r="E117" s="47"/>
      <c r="F117" s="39">
        <v>1324191.6900000002</v>
      </c>
      <c r="G117" s="39">
        <v>264838.33800000005</v>
      </c>
    </row>
    <row r="118" spans="1:7" ht="30">
      <c r="A118" s="30"/>
      <c r="B118" s="53" t="s">
        <v>524</v>
      </c>
      <c r="C118" s="18">
        <v>41306</v>
      </c>
      <c r="D118" s="28" t="s">
        <v>373</v>
      </c>
      <c r="E118" s="47"/>
      <c r="F118" s="39">
        <v>1397409.24</v>
      </c>
      <c r="G118" s="39">
        <v>279481.848</v>
      </c>
    </row>
    <row r="119" spans="1:7" ht="30">
      <c r="A119" s="30"/>
      <c r="B119" s="53" t="s">
        <v>525</v>
      </c>
      <c r="C119" s="18">
        <v>41306</v>
      </c>
      <c r="D119" s="28" t="s">
        <v>373</v>
      </c>
      <c r="E119" s="47"/>
      <c r="F119" s="39">
        <v>1272939.405</v>
      </c>
      <c r="G119" s="39">
        <v>254587.88100000002</v>
      </c>
    </row>
    <row r="120" spans="1:7" ht="30">
      <c r="A120" s="30"/>
      <c r="B120" s="53" t="s">
        <v>513</v>
      </c>
      <c r="C120" s="18">
        <v>41306</v>
      </c>
      <c r="D120" s="28" t="s">
        <v>373</v>
      </c>
      <c r="E120" s="47"/>
      <c r="F120" s="39">
        <v>1324191.6900000002</v>
      </c>
      <c r="G120" s="39">
        <v>264838.33800000005</v>
      </c>
    </row>
    <row r="121" spans="1:7" ht="30">
      <c r="A121" s="30"/>
      <c r="B121" s="53" t="s">
        <v>514</v>
      </c>
      <c r="C121" s="18">
        <v>41306</v>
      </c>
      <c r="D121" s="28" t="s">
        <v>373</v>
      </c>
      <c r="E121" s="47"/>
      <c r="F121" s="39">
        <v>1397409.24</v>
      </c>
      <c r="G121" s="39">
        <v>279481.848</v>
      </c>
    </row>
    <row r="122" spans="1:7" ht="30">
      <c r="A122" s="30"/>
      <c r="B122" s="53" t="s">
        <v>515</v>
      </c>
      <c r="C122" s="18">
        <v>41306</v>
      </c>
      <c r="D122" s="28" t="s">
        <v>373</v>
      </c>
      <c r="E122" s="47"/>
      <c r="F122" s="39">
        <v>2293723.39</v>
      </c>
      <c r="G122" s="39">
        <v>458744.6780000001</v>
      </c>
    </row>
    <row r="123" spans="1:7" ht="30">
      <c r="A123" s="30"/>
      <c r="B123" s="53" t="s">
        <v>516</v>
      </c>
      <c r="C123" s="18">
        <v>41306</v>
      </c>
      <c r="D123" s="28" t="s">
        <v>373</v>
      </c>
      <c r="E123" s="47"/>
      <c r="F123" s="39">
        <v>2310215.1100000003</v>
      </c>
      <c r="G123" s="39">
        <v>462043.0220000001</v>
      </c>
    </row>
    <row r="124" spans="1:7" ht="30">
      <c r="A124" s="30"/>
      <c r="B124" s="53" t="s">
        <v>517</v>
      </c>
      <c r="C124" s="18">
        <v>41306</v>
      </c>
      <c r="D124" s="28" t="s">
        <v>373</v>
      </c>
      <c r="E124" s="47"/>
      <c r="F124" s="39">
        <v>2000610.5532000002</v>
      </c>
      <c r="G124" s="39">
        <v>400122.1106400001</v>
      </c>
    </row>
    <row r="125" spans="1:7" ht="43.5" customHeight="1">
      <c r="A125" s="30"/>
      <c r="B125" s="37" t="s">
        <v>399</v>
      </c>
      <c r="C125" s="30"/>
      <c r="D125" s="30"/>
      <c r="E125" s="31"/>
      <c r="F125" s="42"/>
      <c r="G125" s="39"/>
    </row>
    <row r="126" spans="1:7" ht="30" customHeight="1">
      <c r="A126" s="30"/>
      <c r="B126" s="53" t="s">
        <v>526</v>
      </c>
      <c r="C126" s="18">
        <v>41306</v>
      </c>
      <c r="D126" s="28" t="s">
        <v>373</v>
      </c>
      <c r="E126" s="31"/>
      <c r="F126" s="39">
        <v>2143527.75</v>
      </c>
      <c r="G126" s="39">
        <v>428705.55000000005</v>
      </c>
    </row>
    <row r="127" spans="1:7" ht="30" customHeight="1">
      <c r="A127" s="30"/>
      <c r="B127" s="53" t="s">
        <v>527</v>
      </c>
      <c r="C127" s="18">
        <v>41306</v>
      </c>
      <c r="D127" s="28" t="s">
        <v>373</v>
      </c>
      <c r="E127" s="31"/>
      <c r="F127" s="39">
        <v>2282075.25</v>
      </c>
      <c r="G127" s="39">
        <v>456415.05000000005</v>
      </c>
    </row>
    <row r="128" spans="1:7" ht="30" customHeight="1">
      <c r="A128" s="30"/>
      <c r="B128" s="53" t="s">
        <v>528</v>
      </c>
      <c r="C128" s="18">
        <v>41306</v>
      </c>
      <c r="D128" s="28" t="s">
        <v>373</v>
      </c>
      <c r="E128" s="31"/>
      <c r="F128" s="39">
        <v>2143527.75</v>
      </c>
      <c r="G128" s="39">
        <v>428705.55000000005</v>
      </c>
    </row>
    <row r="129" spans="1:7" ht="30" customHeight="1">
      <c r="A129" s="30"/>
      <c r="B129" s="53" t="s">
        <v>529</v>
      </c>
      <c r="C129" s="18">
        <v>41306</v>
      </c>
      <c r="D129" s="28" t="s">
        <v>373</v>
      </c>
      <c r="E129" s="31"/>
      <c r="F129" s="39">
        <v>2282075.25</v>
      </c>
      <c r="G129" s="39">
        <v>456415.05000000005</v>
      </c>
    </row>
    <row r="130" spans="1:7" ht="30" customHeight="1">
      <c r="A130" s="30"/>
      <c r="B130" s="53" t="s">
        <v>530</v>
      </c>
      <c r="C130" s="18">
        <v>41306</v>
      </c>
      <c r="D130" s="28" t="s">
        <v>373</v>
      </c>
      <c r="E130" s="31"/>
      <c r="F130" s="39">
        <v>2154185.25</v>
      </c>
      <c r="G130" s="39">
        <v>430837.05000000005</v>
      </c>
    </row>
    <row r="131" spans="1:7" ht="30" customHeight="1">
      <c r="A131" s="30"/>
      <c r="B131" s="53" t="s">
        <v>531</v>
      </c>
      <c r="C131" s="18">
        <v>41306</v>
      </c>
      <c r="D131" s="28" t="s">
        <v>373</v>
      </c>
      <c r="E131" s="31"/>
      <c r="F131" s="39">
        <v>2292732.75</v>
      </c>
      <c r="G131" s="39">
        <v>458546.55000000005</v>
      </c>
    </row>
    <row r="132" spans="1:7" ht="30" customHeight="1">
      <c r="A132" s="30"/>
      <c r="B132" s="53" t="s">
        <v>532</v>
      </c>
      <c r="C132" s="18">
        <v>41306</v>
      </c>
      <c r="D132" s="28" t="s">
        <v>373</v>
      </c>
      <c r="E132" s="31"/>
      <c r="F132" s="39">
        <v>2154185.25</v>
      </c>
      <c r="G132" s="39">
        <v>430837.05000000005</v>
      </c>
    </row>
    <row r="133" spans="1:7" ht="30" customHeight="1">
      <c r="A133" s="30"/>
      <c r="B133" s="53" t="s">
        <v>533</v>
      </c>
      <c r="C133" s="18">
        <v>41306</v>
      </c>
      <c r="D133" s="28" t="s">
        <v>373</v>
      </c>
      <c r="E133" s="31"/>
      <c r="F133" s="39">
        <v>2292732.75</v>
      </c>
      <c r="G133" s="39">
        <v>458546.55000000005</v>
      </c>
    </row>
    <row r="134" spans="1:7" ht="30" customHeight="1">
      <c r="A134" s="30"/>
      <c r="B134" s="53" t="s">
        <v>534</v>
      </c>
      <c r="C134" s="18">
        <v>41306</v>
      </c>
      <c r="D134" s="28" t="s">
        <v>373</v>
      </c>
      <c r="E134" s="31"/>
      <c r="F134" s="39">
        <v>1864301.2499999998</v>
      </c>
      <c r="G134" s="39">
        <v>372860.25</v>
      </c>
    </row>
    <row r="135" spans="1:7" ht="30" customHeight="1">
      <c r="A135" s="30"/>
      <c r="B135" s="53" t="s">
        <v>535</v>
      </c>
      <c r="C135" s="18">
        <v>41306</v>
      </c>
      <c r="D135" s="28" t="s">
        <v>373</v>
      </c>
      <c r="E135" s="31"/>
      <c r="F135" s="39">
        <v>2120081.25</v>
      </c>
      <c r="G135" s="39">
        <v>424016.25</v>
      </c>
    </row>
    <row r="136" spans="1:7" ht="30" customHeight="1">
      <c r="A136" s="30"/>
      <c r="B136" s="53" t="s">
        <v>536</v>
      </c>
      <c r="C136" s="18">
        <v>41306</v>
      </c>
      <c r="D136" s="28" t="s">
        <v>373</v>
      </c>
      <c r="E136" s="31"/>
      <c r="F136" s="39">
        <v>1869629.9999999998</v>
      </c>
      <c r="G136" s="39">
        <v>373926</v>
      </c>
    </row>
    <row r="137" spans="1:7" ht="30" customHeight="1">
      <c r="A137" s="30"/>
      <c r="B137" s="53" t="s">
        <v>537</v>
      </c>
      <c r="C137" s="18">
        <v>41306</v>
      </c>
      <c r="D137" s="28" t="s">
        <v>373</v>
      </c>
      <c r="E137" s="31"/>
      <c r="F137" s="39">
        <v>2125410</v>
      </c>
      <c r="G137" s="39">
        <v>425082</v>
      </c>
    </row>
    <row r="138" spans="1:7" ht="51" customHeight="1">
      <c r="A138" s="30"/>
      <c r="B138" s="37" t="s">
        <v>400</v>
      </c>
      <c r="C138" s="30"/>
      <c r="D138" s="30"/>
      <c r="E138" s="31"/>
      <c r="F138" s="49"/>
      <c r="G138" s="39"/>
    </row>
    <row r="139" spans="1:7" ht="30" customHeight="1">
      <c r="A139" s="30"/>
      <c r="B139" s="38" t="s">
        <v>449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450</v>
      </c>
      <c r="C140" s="18">
        <v>41091</v>
      </c>
      <c r="D140" s="28" t="s">
        <v>373</v>
      </c>
      <c r="E140" s="31"/>
      <c r="F140" s="44">
        <v>1581635</v>
      </c>
      <c r="G140" s="39">
        <v>316327</v>
      </c>
    </row>
    <row r="141" spans="1:7" ht="30" customHeight="1">
      <c r="A141" s="30"/>
      <c r="B141" s="38" t="s">
        <v>451</v>
      </c>
      <c r="C141" s="18">
        <v>41091</v>
      </c>
      <c r="D141" s="28" t="s">
        <v>373</v>
      </c>
      <c r="E141" s="31"/>
      <c r="F141" s="44">
        <v>1921315</v>
      </c>
      <c r="G141" s="39">
        <v>384263</v>
      </c>
    </row>
    <row r="142" spans="1:7" ht="30" customHeight="1">
      <c r="A142" s="30"/>
      <c r="B142" s="38" t="s">
        <v>452</v>
      </c>
      <c r="C142" s="18">
        <v>41091</v>
      </c>
      <c r="D142" s="28" t="s">
        <v>373</v>
      </c>
      <c r="E142" s="31"/>
      <c r="F142" s="44">
        <v>1847010</v>
      </c>
      <c r="G142" s="39">
        <v>369402</v>
      </c>
    </row>
    <row r="143" spans="1:7" ht="30" customHeight="1">
      <c r="A143" s="30"/>
      <c r="B143" s="38" t="s">
        <v>453</v>
      </c>
      <c r="C143" s="18">
        <v>41091</v>
      </c>
      <c r="D143" s="28" t="s">
        <v>373</v>
      </c>
      <c r="E143" s="31"/>
      <c r="F143" s="44">
        <v>2027465</v>
      </c>
      <c r="G143" s="39">
        <v>405493</v>
      </c>
    </row>
    <row r="144" spans="1:7" ht="30" customHeight="1">
      <c r="A144" s="30"/>
      <c r="B144" s="38" t="s">
        <v>454</v>
      </c>
      <c r="C144" s="18">
        <v>41091</v>
      </c>
      <c r="D144" s="28" t="s">
        <v>373</v>
      </c>
      <c r="E144" s="31"/>
      <c r="F144" s="44">
        <v>1910700</v>
      </c>
      <c r="G144" s="39">
        <v>382140</v>
      </c>
    </row>
    <row r="145" spans="1:7" ht="47.25">
      <c r="A145" s="30"/>
      <c r="B145" s="37" t="s">
        <v>401</v>
      </c>
      <c r="C145" s="30"/>
      <c r="D145" s="30"/>
      <c r="E145" s="31"/>
      <c r="F145" s="49"/>
      <c r="G145" s="39"/>
    </row>
    <row r="146" spans="1:7" ht="30" customHeight="1">
      <c r="A146" s="30"/>
      <c r="B146" s="38" t="s">
        <v>379</v>
      </c>
      <c r="C146" s="18">
        <v>41091</v>
      </c>
      <c r="D146" s="28" t="s">
        <v>373</v>
      </c>
      <c r="E146" s="31"/>
      <c r="F146" s="50">
        <v>3081179.25</v>
      </c>
      <c r="G146" s="39">
        <v>616235.85</v>
      </c>
    </row>
    <row r="147" spans="1:7" ht="30" customHeight="1">
      <c r="A147" s="30"/>
      <c r="B147" s="38" t="s">
        <v>380</v>
      </c>
      <c r="C147" s="18">
        <v>41091</v>
      </c>
      <c r="D147" s="28" t="s">
        <v>373</v>
      </c>
      <c r="E147" s="31"/>
      <c r="F147" s="50">
        <v>3751919.55</v>
      </c>
      <c r="G147" s="39">
        <v>750383.91</v>
      </c>
    </row>
    <row r="148" spans="1:7" ht="30" customHeight="1">
      <c r="A148" s="30"/>
      <c r="B148" s="38" t="s">
        <v>381</v>
      </c>
      <c r="C148" s="18">
        <v>41091</v>
      </c>
      <c r="D148" s="28" t="s">
        <v>373</v>
      </c>
      <c r="E148" s="31"/>
      <c r="F148" s="50">
        <v>5062170</v>
      </c>
      <c r="G148" s="39">
        <v>1012434</v>
      </c>
    </row>
    <row r="149" spans="1:7" ht="30" customHeight="1">
      <c r="A149" s="30"/>
      <c r="B149" s="38" t="s">
        <v>382</v>
      </c>
      <c r="C149" s="18">
        <v>41091</v>
      </c>
      <c r="D149" s="28" t="s">
        <v>373</v>
      </c>
      <c r="E149" s="31"/>
      <c r="F149" s="50">
        <v>5767942.8</v>
      </c>
      <c r="G149" s="39">
        <v>1153588.56</v>
      </c>
    </row>
    <row r="150" spans="1:7" ht="30" customHeight="1">
      <c r="A150" s="30"/>
      <c r="B150" s="38" t="s">
        <v>383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384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385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393</v>
      </c>
      <c r="C153" s="18">
        <v>41091</v>
      </c>
      <c r="D153" s="28" t="s">
        <v>373</v>
      </c>
      <c r="E153" s="31"/>
      <c r="F153" s="50">
        <v>4098357.4499999997</v>
      </c>
      <c r="G153" s="39">
        <v>819671.49</v>
      </c>
    </row>
    <row r="154" spans="1:7" ht="30" customHeight="1">
      <c r="A154" s="30"/>
      <c r="B154" s="38" t="s">
        <v>394</v>
      </c>
      <c r="C154" s="18">
        <v>41091</v>
      </c>
      <c r="D154" s="28" t="s">
        <v>373</v>
      </c>
      <c r="E154" s="31"/>
      <c r="F154" s="50">
        <v>5278351.05</v>
      </c>
      <c r="G154" s="39">
        <v>1055670.21</v>
      </c>
    </row>
    <row r="155" spans="1:7" ht="30" customHeight="1">
      <c r="A155" s="30"/>
      <c r="B155" s="38" t="s">
        <v>395</v>
      </c>
      <c r="C155" s="18">
        <v>41091</v>
      </c>
      <c r="D155" s="28" t="s">
        <v>373</v>
      </c>
      <c r="E155" s="31"/>
      <c r="F155" s="50">
        <v>45975187.199999996</v>
      </c>
      <c r="G155" s="39">
        <v>9195037.44</v>
      </c>
    </row>
    <row r="156" spans="1:7" ht="30" customHeight="1">
      <c r="A156" s="30"/>
      <c r="B156" s="38" t="s">
        <v>396</v>
      </c>
      <c r="C156" s="18">
        <v>41091</v>
      </c>
      <c r="D156" s="28" t="s">
        <v>373</v>
      </c>
      <c r="E156" s="31"/>
      <c r="F156" s="50">
        <v>4287523.35</v>
      </c>
      <c r="G156" s="39">
        <v>857504.6699999999</v>
      </c>
    </row>
    <row r="157" spans="1:7" ht="30" customHeight="1">
      <c r="A157" s="30"/>
      <c r="B157" s="38" t="s">
        <v>397</v>
      </c>
      <c r="C157" s="18">
        <v>41091</v>
      </c>
      <c r="D157" s="28" t="s">
        <v>373</v>
      </c>
      <c r="E157" s="31"/>
      <c r="F157" s="50">
        <v>5577018.3</v>
      </c>
      <c r="G157" s="39">
        <v>1115403.66</v>
      </c>
    </row>
    <row r="158" spans="1:7" ht="30" customHeight="1">
      <c r="A158" s="30"/>
      <c r="B158" s="38" t="s">
        <v>398</v>
      </c>
      <c r="C158" s="18">
        <v>41091</v>
      </c>
      <c r="D158" s="28" t="s">
        <v>373</v>
      </c>
      <c r="E158" s="31"/>
      <c r="F158" s="50">
        <v>48606397.949999996</v>
      </c>
      <c r="G158" s="39">
        <v>9721279.59</v>
      </c>
    </row>
    <row r="159" spans="1:7" ht="30" customHeight="1">
      <c r="A159" s="30"/>
      <c r="B159" s="53" t="s">
        <v>538</v>
      </c>
      <c r="C159" s="18">
        <v>41306</v>
      </c>
      <c r="D159" s="28" t="s">
        <v>373</v>
      </c>
      <c r="E159" s="31"/>
      <c r="F159" s="39">
        <v>3181801.5825</v>
      </c>
      <c r="G159" s="39">
        <v>636360.3165000001</v>
      </c>
    </row>
    <row r="160" spans="1:7" ht="30" customHeight="1">
      <c r="A160" s="30"/>
      <c r="B160" s="53" t="s">
        <v>539</v>
      </c>
      <c r="C160" s="18">
        <v>41306</v>
      </c>
      <c r="D160" s="28" t="s">
        <v>373</v>
      </c>
      <c r="E160" s="31"/>
      <c r="F160" s="39">
        <v>4064023.62</v>
      </c>
      <c r="G160" s="39">
        <v>812804.724</v>
      </c>
    </row>
    <row r="161" spans="1:7" ht="30" customHeight="1">
      <c r="A161" s="30"/>
      <c r="B161" s="53" t="s">
        <v>540</v>
      </c>
      <c r="C161" s="18">
        <v>41306</v>
      </c>
      <c r="D161" s="28" t="s">
        <v>373</v>
      </c>
      <c r="E161" s="31"/>
      <c r="F161" s="39">
        <v>5268611.916</v>
      </c>
      <c r="G161" s="39">
        <v>1053722.3832</v>
      </c>
    </row>
    <row r="162" spans="1:7" ht="30" customHeight="1">
      <c r="A162" s="30"/>
      <c r="B162" s="53" t="s">
        <v>541</v>
      </c>
      <c r="C162" s="18">
        <v>41306</v>
      </c>
      <c r="D162" s="28" t="s">
        <v>373</v>
      </c>
      <c r="E162" s="31"/>
      <c r="F162" s="39">
        <v>6237063.339</v>
      </c>
      <c r="G162" s="39">
        <v>1247412.6678</v>
      </c>
    </row>
    <row r="163" spans="1:7" ht="30" customHeight="1">
      <c r="A163" s="30"/>
      <c r="B163" s="53" t="s">
        <v>542</v>
      </c>
      <c r="C163" s="18">
        <v>41306</v>
      </c>
      <c r="D163" s="28" t="s">
        <v>373</v>
      </c>
      <c r="E163" s="31"/>
      <c r="F163" s="39">
        <v>4426403.8335</v>
      </c>
      <c r="G163" s="39">
        <v>885280.7667</v>
      </c>
    </row>
    <row r="164" spans="1:7" ht="30" customHeight="1">
      <c r="A164" s="30"/>
      <c r="B164" s="53" t="s">
        <v>543</v>
      </c>
      <c r="C164" s="18">
        <v>41306</v>
      </c>
      <c r="D164" s="28" t="s">
        <v>373</v>
      </c>
      <c r="E164" s="31"/>
      <c r="F164" s="39">
        <v>5758001.171999999</v>
      </c>
      <c r="G164" s="39">
        <v>1151600.2344</v>
      </c>
    </row>
    <row r="165" spans="1:7" ht="30" customHeight="1">
      <c r="A165" s="30"/>
      <c r="B165" s="53" t="s">
        <v>544</v>
      </c>
      <c r="C165" s="18">
        <v>41306</v>
      </c>
      <c r="D165" s="28" t="s">
        <v>373</v>
      </c>
      <c r="E165" s="31"/>
      <c r="F165" s="39">
        <v>50245266.36</v>
      </c>
      <c r="G165" s="39">
        <v>10049053.272</v>
      </c>
    </row>
    <row r="166" spans="1:7" ht="47.25">
      <c r="A166" s="30"/>
      <c r="B166" s="37" t="s">
        <v>376</v>
      </c>
      <c r="C166" s="30"/>
      <c r="D166" s="30"/>
      <c r="E166" s="31"/>
      <c r="F166" s="42"/>
      <c r="G166" s="39"/>
    </row>
    <row r="167" spans="1:7" ht="30">
      <c r="A167" s="30"/>
      <c r="B167" s="38" t="s">
        <v>456</v>
      </c>
      <c r="C167" s="33">
        <v>40980</v>
      </c>
      <c r="D167" s="28" t="s">
        <v>373</v>
      </c>
      <c r="E167" s="31"/>
      <c r="F167" s="43">
        <v>1246000</v>
      </c>
      <c r="G167" s="39">
        <f aca="true" t="shared" si="0" ref="G167:G215">F167*20%</f>
        <v>249200</v>
      </c>
    </row>
    <row r="168" spans="1:7" ht="30">
      <c r="A168" s="30"/>
      <c r="B168" s="38" t="s">
        <v>457</v>
      </c>
      <c r="C168" s="33">
        <v>40980</v>
      </c>
      <c r="D168" s="28" t="s">
        <v>373</v>
      </c>
      <c r="E168" s="31"/>
      <c r="F168" s="43">
        <v>1251000</v>
      </c>
      <c r="G168" s="39">
        <f t="shared" si="0"/>
        <v>250200</v>
      </c>
    </row>
    <row r="169" spans="1:7" ht="30">
      <c r="A169" s="17"/>
      <c r="B169" s="38" t="s">
        <v>458</v>
      </c>
      <c r="C169" s="33">
        <v>40980</v>
      </c>
      <c r="D169" s="28" t="s">
        <v>373</v>
      </c>
      <c r="E169" s="32"/>
      <c r="F169" s="45">
        <v>1256000</v>
      </c>
      <c r="G169" s="39">
        <f t="shared" si="0"/>
        <v>251200</v>
      </c>
    </row>
    <row r="170" spans="1:7" ht="30">
      <c r="A170" s="30"/>
      <c r="B170" s="38" t="s">
        <v>459</v>
      </c>
      <c r="C170" s="33">
        <v>40980</v>
      </c>
      <c r="D170" s="28" t="s">
        <v>373</v>
      </c>
      <c r="E170" s="31"/>
      <c r="F170" s="43">
        <v>1261000</v>
      </c>
      <c r="G170" s="39">
        <f t="shared" si="0"/>
        <v>252200</v>
      </c>
    </row>
    <row r="171" spans="1:7" ht="30">
      <c r="A171" s="30"/>
      <c r="B171" s="38" t="s">
        <v>460</v>
      </c>
      <c r="C171" s="33">
        <v>40980</v>
      </c>
      <c r="D171" s="28" t="s">
        <v>373</v>
      </c>
      <c r="E171" s="31"/>
      <c r="F171" s="43">
        <v>1240000</v>
      </c>
      <c r="G171" s="39">
        <f t="shared" si="0"/>
        <v>248000</v>
      </c>
    </row>
    <row r="172" spans="1:7" ht="30">
      <c r="A172" s="30"/>
      <c r="B172" s="38" t="s">
        <v>461</v>
      </c>
      <c r="C172" s="33">
        <v>40980</v>
      </c>
      <c r="D172" s="28" t="s">
        <v>373</v>
      </c>
      <c r="E172" s="31"/>
      <c r="F172" s="43">
        <v>1245000</v>
      </c>
      <c r="G172" s="39">
        <f t="shared" si="0"/>
        <v>249000</v>
      </c>
    </row>
    <row r="173" spans="1:7" ht="30">
      <c r="A173" s="30"/>
      <c r="B173" s="38" t="s">
        <v>462</v>
      </c>
      <c r="C173" s="33">
        <v>40980</v>
      </c>
      <c r="D173" s="28" t="s">
        <v>373</v>
      </c>
      <c r="E173" s="31"/>
      <c r="F173" s="43">
        <v>1250000</v>
      </c>
      <c r="G173" s="39">
        <f t="shared" si="0"/>
        <v>250000</v>
      </c>
    </row>
    <row r="174" spans="1:7" ht="30">
      <c r="A174" s="30"/>
      <c r="B174" s="38" t="s">
        <v>463</v>
      </c>
      <c r="C174" s="33">
        <v>40980</v>
      </c>
      <c r="D174" s="28" t="s">
        <v>373</v>
      </c>
      <c r="E174" s="31"/>
      <c r="F174" s="43">
        <v>1255000</v>
      </c>
      <c r="G174" s="39">
        <f t="shared" si="0"/>
        <v>251000</v>
      </c>
    </row>
    <row r="175" spans="1:7" ht="30">
      <c r="A175" s="30"/>
      <c r="B175" s="38" t="s">
        <v>464</v>
      </c>
      <c r="C175" s="33">
        <v>40980</v>
      </c>
      <c r="D175" s="28" t="s">
        <v>373</v>
      </c>
      <c r="E175" s="31"/>
      <c r="F175" s="43">
        <v>1083000</v>
      </c>
      <c r="G175" s="39">
        <f t="shared" si="0"/>
        <v>216600</v>
      </c>
    </row>
    <row r="176" spans="1:7" ht="30">
      <c r="A176" s="30"/>
      <c r="B176" s="38" t="s">
        <v>465</v>
      </c>
      <c r="C176" s="33">
        <v>40980</v>
      </c>
      <c r="D176" s="28" t="s">
        <v>373</v>
      </c>
      <c r="E176" s="31"/>
      <c r="F176" s="43">
        <v>1088000</v>
      </c>
      <c r="G176" s="39">
        <f t="shared" si="0"/>
        <v>217600</v>
      </c>
    </row>
    <row r="177" spans="1:7" ht="30">
      <c r="A177" s="30"/>
      <c r="B177" s="38" t="s">
        <v>466</v>
      </c>
      <c r="C177" s="33">
        <v>40980</v>
      </c>
      <c r="D177" s="28" t="s">
        <v>373</v>
      </c>
      <c r="E177" s="31"/>
      <c r="F177" s="43">
        <v>1093000</v>
      </c>
      <c r="G177" s="39">
        <f t="shared" si="0"/>
        <v>218600</v>
      </c>
    </row>
    <row r="178" spans="1:7" ht="30">
      <c r="A178" s="30"/>
      <c r="B178" s="38" t="s">
        <v>467</v>
      </c>
      <c r="C178" s="33">
        <v>40980</v>
      </c>
      <c r="D178" s="28" t="s">
        <v>373</v>
      </c>
      <c r="E178" s="31"/>
      <c r="F178" s="43">
        <v>1098000</v>
      </c>
      <c r="G178" s="39">
        <f t="shared" si="0"/>
        <v>219600</v>
      </c>
    </row>
    <row r="179" spans="1:7" ht="46.5" customHeight="1">
      <c r="A179" s="30"/>
      <c r="B179" s="37" t="s">
        <v>481</v>
      </c>
      <c r="C179" s="33"/>
      <c r="D179" s="28"/>
      <c r="E179" s="31"/>
      <c r="F179" s="43"/>
      <c r="G179" s="39"/>
    </row>
    <row r="180" spans="1:7" ht="15.75">
      <c r="A180" s="30"/>
      <c r="B180" s="38" t="s">
        <v>468</v>
      </c>
      <c r="C180" s="33">
        <v>40980</v>
      </c>
      <c r="D180" s="28" t="s">
        <v>373</v>
      </c>
      <c r="E180" s="31"/>
      <c r="F180" s="43">
        <v>1664000</v>
      </c>
      <c r="G180" s="39">
        <f t="shared" si="0"/>
        <v>332800</v>
      </c>
    </row>
    <row r="181" spans="1:7" ht="15.75">
      <c r="A181" s="30"/>
      <c r="B181" s="38" t="s">
        <v>469</v>
      </c>
      <c r="C181" s="33">
        <v>40980</v>
      </c>
      <c r="D181" s="28" t="s">
        <v>373</v>
      </c>
      <c r="E181" s="31"/>
      <c r="F181" s="43">
        <v>1794000</v>
      </c>
      <c r="G181" s="39">
        <f t="shared" si="0"/>
        <v>358800</v>
      </c>
    </row>
    <row r="182" spans="1:7" ht="15.75">
      <c r="A182" s="30"/>
      <c r="B182" s="38" t="s">
        <v>470</v>
      </c>
      <c r="C182" s="33">
        <v>40980</v>
      </c>
      <c r="D182" s="28" t="s">
        <v>373</v>
      </c>
      <c r="E182" s="31"/>
      <c r="F182" s="43">
        <v>1664000</v>
      </c>
      <c r="G182" s="39">
        <f t="shared" si="0"/>
        <v>332800</v>
      </c>
    </row>
    <row r="183" spans="1:7" ht="15.75">
      <c r="A183" s="30"/>
      <c r="B183" s="38" t="s">
        <v>471</v>
      </c>
      <c r="C183" s="33">
        <v>40980</v>
      </c>
      <c r="D183" s="28" t="s">
        <v>373</v>
      </c>
      <c r="E183" s="31"/>
      <c r="F183" s="43">
        <v>1794000</v>
      </c>
      <c r="G183" s="39">
        <f t="shared" si="0"/>
        <v>358800</v>
      </c>
    </row>
    <row r="184" spans="1:7" ht="15.75">
      <c r="A184" s="30"/>
      <c r="B184" s="38" t="s">
        <v>472</v>
      </c>
      <c r="C184" s="33">
        <v>40980</v>
      </c>
      <c r="D184" s="28" t="s">
        <v>373</v>
      </c>
      <c r="E184" s="31"/>
      <c r="F184" s="43">
        <v>1669000</v>
      </c>
      <c r="G184" s="39">
        <f t="shared" si="0"/>
        <v>333800</v>
      </c>
    </row>
    <row r="185" spans="1:7" ht="15.75">
      <c r="A185" s="30"/>
      <c r="B185" s="38" t="s">
        <v>473</v>
      </c>
      <c r="C185" s="33">
        <v>40980</v>
      </c>
      <c r="D185" s="28" t="s">
        <v>373</v>
      </c>
      <c r="E185" s="31"/>
      <c r="F185" s="43">
        <v>1799000</v>
      </c>
      <c r="G185" s="39">
        <f t="shared" si="0"/>
        <v>359800</v>
      </c>
    </row>
    <row r="186" spans="1:7" ht="15.75">
      <c r="A186" s="30"/>
      <c r="B186" s="38" t="s">
        <v>474</v>
      </c>
      <c r="C186" s="33">
        <v>40980</v>
      </c>
      <c r="D186" s="28" t="s">
        <v>373</v>
      </c>
      <c r="E186" s="31"/>
      <c r="F186" s="43">
        <v>1669000</v>
      </c>
      <c r="G186" s="39">
        <f t="shared" si="0"/>
        <v>333800</v>
      </c>
    </row>
    <row r="187" spans="1:7" ht="15.75">
      <c r="A187" s="30"/>
      <c r="B187" s="38" t="s">
        <v>475</v>
      </c>
      <c r="C187" s="33">
        <v>40980</v>
      </c>
      <c r="D187" s="28" t="s">
        <v>373</v>
      </c>
      <c r="E187" s="31"/>
      <c r="F187" s="43">
        <v>1799000</v>
      </c>
      <c r="G187" s="39">
        <f t="shared" si="0"/>
        <v>359800</v>
      </c>
    </row>
    <row r="188" spans="1:7" ht="15.75">
      <c r="A188" s="30"/>
      <c r="B188" s="38" t="s">
        <v>476</v>
      </c>
      <c r="C188" s="33">
        <v>40980</v>
      </c>
      <c r="D188" s="28" t="s">
        <v>373</v>
      </c>
      <c r="E188" s="31"/>
      <c r="F188" s="43">
        <v>1535000</v>
      </c>
      <c r="G188" s="39">
        <f t="shared" si="0"/>
        <v>307000</v>
      </c>
    </row>
    <row r="189" spans="1:7" ht="15.75">
      <c r="A189" s="30"/>
      <c r="B189" s="38" t="s">
        <v>477</v>
      </c>
      <c r="C189" s="33">
        <v>40980</v>
      </c>
      <c r="D189" s="28" t="s">
        <v>373</v>
      </c>
      <c r="E189" s="31"/>
      <c r="F189" s="43">
        <v>1775000</v>
      </c>
      <c r="G189" s="39">
        <f t="shared" si="0"/>
        <v>355000</v>
      </c>
    </row>
    <row r="190" spans="1:7" ht="15.75">
      <c r="A190" s="30"/>
      <c r="B190" s="38" t="s">
        <v>478</v>
      </c>
      <c r="C190" s="33">
        <v>40980</v>
      </c>
      <c r="D190" s="28" t="s">
        <v>373</v>
      </c>
      <c r="E190" s="31"/>
      <c r="F190" s="43">
        <v>1540000</v>
      </c>
      <c r="G190" s="39">
        <f t="shared" si="0"/>
        <v>308000</v>
      </c>
    </row>
    <row r="191" spans="1:7" ht="15.75">
      <c r="A191" s="30"/>
      <c r="B191" s="38" t="s">
        <v>479</v>
      </c>
      <c r="C191" s="33">
        <v>40980</v>
      </c>
      <c r="D191" s="28" t="s">
        <v>373</v>
      </c>
      <c r="E191" s="31"/>
      <c r="F191" s="43">
        <v>1780000</v>
      </c>
      <c r="G191" s="39">
        <f t="shared" si="0"/>
        <v>356000</v>
      </c>
    </row>
    <row r="192" spans="1:7" ht="47.25">
      <c r="A192" s="30"/>
      <c r="B192" s="37" t="s">
        <v>480</v>
      </c>
      <c r="C192" s="30"/>
      <c r="D192" s="30"/>
      <c r="E192" s="31"/>
      <c r="F192" s="43"/>
      <c r="G192" s="39"/>
    </row>
    <row r="193" spans="1:7" ht="30">
      <c r="A193" s="30"/>
      <c r="B193" s="38" t="s">
        <v>456</v>
      </c>
      <c r="C193" s="33">
        <v>40980</v>
      </c>
      <c r="D193" s="28" t="s">
        <v>373</v>
      </c>
      <c r="E193" s="31"/>
      <c r="F193" s="43">
        <v>1261000</v>
      </c>
      <c r="G193" s="39">
        <f t="shared" si="0"/>
        <v>252200</v>
      </c>
    </row>
    <row r="194" spans="1:7" ht="30">
      <c r="A194" s="30"/>
      <c r="B194" s="38" t="s">
        <v>457</v>
      </c>
      <c r="C194" s="33">
        <v>40980</v>
      </c>
      <c r="D194" s="28" t="s">
        <v>373</v>
      </c>
      <c r="E194" s="31"/>
      <c r="F194" s="43">
        <v>1266000</v>
      </c>
      <c r="G194" s="39">
        <f t="shared" si="0"/>
        <v>253200</v>
      </c>
    </row>
    <row r="195" spans="1:7" ht="30">
      <c r="A195" s="30"/>
      <c r="B195" s="38" t="s">
        <v>458</v>
      </c>
      <c r="C195" s="33">
        <v>40980</v>
      </c>
      <c r="D195" s="28" t="s">
        <v>373</v>
      </c>
      <c r="E195" s="31"/>
      <c r="F195" s="43">
        <v>1271000</v>
      </c>
      <c r="G195" s="39">
        <f t="shared" si="0"/>
        <v>254200</v>
      </c>
    </row>
    <row r="196" spans="1:7" ht="30">
      <c r="A196" s="30"/>
      <c r="B196" s="38" t="s">
        <v>459</v>
      </c>
      <c r="C196" s="33">
        <v>40980</v>
      </c>
      <c r="D196" s="28" t="s">
        <v>373</v>
      </c>
      <c r="E196" s="31"/>
      <c r="F196" s="43">
        <v>1276000</v>
      </c>
      <c r="G196" s="39">
        <f t="shared" si="0"/>
        <v>255200</v>
      </c>
    </row>
    <row r="197" spans="1:7" ht="30">
      <c r="A197" s="30"/>
      <c r="B197" s="38" t="s">
        <v>460</v>
      </c>
      <c r="C197" s="33">
        <v>40980</v>
      </c>
      <c r="D197" s="28" t="s">
        <v>373</v>
      </c>
      <c r="E197" s="31"/>
      <c r="F197" s="43">
        <v>1255000</v>
      </c>
      <c r="G197" s="39">
        <f t="shared" si="0"/>
        <v>251000</v>
      </c>
    </row>
    <row r="198" spans="1:7" ht="30">
      <c r="A198" s="30"/>
      <c r="B198" s="38" t="s">
        <v>461</v>
      </c>
      <c r="C198" s="33">
        <v>40980</v>
      </c>
      <c r="D198" s="28" t="s">
        <v>373</v>
      </c>
      <c r="E198" s="31"/>
      <c r="F198" s="43">
        <v>1260000</v>
      </c>
      <c r="G198" s="39">
        <f t="shared" si="0"/>
        <v>252000</v>
      </c>
    </row>
    <row r="199" spans="1:7" ht="30">
      <c r="A199" s="30"/>
      <c r="B199" s="38" t="s">
        <v>462</v>
      </c>
      <c r="C199" s="33">
        <v>40980</v>
      </c>
      <c r="D199" s="28" t="s">
        <v>373</v>
      </c>
      <c r="E199" s="31"/>
      <c r="F199" s="43">
        <v>1265000</v>
      </c>
      <c r="G199" s="39">
        <f t="shared" si="0"/>
        <v>253000</v>
      </c>
    </row>
    <row r="200" spans="1:7" ht="30">
      <c r="A200" s="30"/>
      <c r="B200" s="38" t="s">
        <v>463</v>
      </c>
      <c r="C200" s="33">
        <v>40980</v>
      </c>
      <c r="D200" s="28" t="s">
        <v>373</v>
      </c>
      <c r="E200" s="31"/>
      <c r="F200" s="43">
        <v>1270000</v>
      </c>
      <c r="G200" s="39">
        <f t="shared" si="0"/>
        <v>254000</v>
      </c>
    </row>
    <row r="201" spans="1:7" ht="30">
      <c r="A201" s="30"/>
      <c r="B201" s="38" t="s">
        <v>464</v>
      </c>
      <c r="C201" s="33">
        <v>40980</v>
      </c>
      <c r="D201" s="28" t="s">
        <v>373</v>
      </c>
      <c r="E201" s="31"/>
      <c r="F201" s="43">
        <v>1098000</v>
      </c>
      <c r="G201" s="39">
        <f t="shared" si="0"/>
        <v>219600</v>
      </c>
    </row>
    <row r="202" spans="1:7" ht="30">
      <c r="A202" s="30"/>
      <c r="B202" s="38" t="s">
        <v>465</v>
      </c>
      <c r="C202" s="33">
        <v>40980</v>
      </c>
      <c r="D202" s="28" t="s">
        <v>373</v>
      </c>
      <c r="E202" s="31"/>
      <c r="F202" s="43">
        <v>1103000</v>
      </c>
      <c r="G202" s="39">
        <f t="shared" si="0"/>
        <v>220600</v>
      </c>
    </row>
    <row r="203" spans="1:7" ht="30">
      <c r="A203" s="30"/>
      <c r="B203" s="38" t="s">
        <v>466</v>
      </c>
      <c r="C203" s="33">
        <v>40980</v>
      </c>
      <c r="D203" s="28" t="s">
        <v>373</v>
      </c>
      <c r="E203" s="31"/>
      <c r="F203" s="43">
        <v>1108000</v>
      </c>
      <c r="G203" s="39">
        <f t="shared" si="0"/>
        <v>221600</v>
      </c>
    </row>
    <row r="204" spans="1:7" ht="30">
      <c r="A204" s="30"/>
      <c r="B204" s="38" t="s">
        <v>467</v>
      </c>
      <c r="C204" s="33">
        <v>40980</v>
      </c>
      <c r="D204" s="28" t="s">
        <v>373</v>
      </c>
      <c r="E204" s="31"/>
      <c r="F204" s="43">
        <v>1113000</v>
      </c>
      <c r="G204" s="39">
        <f t="shared" si="0"/>
        <v>222600</v>
      </c>
    </row>
    <row r="205" spans="1:7" ht="46.5" customHeight="1">
      <c r="A205" s="30"/>
      <c r="B205" s="37" t="s">
        <v>399</v>
      </c>
      <c r="C205" s="30"/>
      <c r="D205" s="30"/>
      <c r="E205" s="31"/>
      <c r="F205" s="43"/>
      <c r="G205" s="39"/>
    </row>
    <row r="206" spans="1:7" ht="34.5" customHeight="1">
      <c r="A206" s="30"/>
      <c r="B206" s="38" t="s">
        <v>468</v>
      </c>
      <c r="C206" s="33">
        <v>40980</v>
      </c>
      <c r="D206" s="28" t="s">
        <v>373</v>
      </c>
      <c r="E206" s="31"/>
      <c r="F206" s="43">
        <v>1679000</v>
      </c>
      <c r="G206" s="39">
        <f t="shared" si="0"/>
        <v>335800</v>
      </c>
    </row>
    <row r="207" spans="1:7" ht="34.5" customHeight="1">
      <c r="A207" s="30"/>
      <c r="B207" s="38" t="s">
        <v>469</v>
      </c>
      <c r="C207" s="33">
        <v>40980</v>
      </c>
      <c r="D207" s="28" t="s">
        <v>373</v>
      </c>
      <c r="E207" s="31"/>
      <c r="F207" s="43">
        <v>1809000</v>
      </c>
      <c r="G207" s="39">
        <f t="shared" si="0"/>
        <v>361800</v>
      </c>
    </row>
    <row r="208" spans="1:7" ht="34.5" customHeight="1">
      <c r="A208" s="30"/>
      <c r="B208" s="38" t="s">
        <v>470</v>
      </c>
      <c r="C208" s="33">
        <v>40980</v>
      </c>
      <c r="D208" s="28" t="s">
        <v>373</v>
      </c>
      <c r="E208" s="31"/>
      <c r="F208" s="43">
        <v>1679000</v>
      </c>
      <c r="G208" s="39">
        <f t="shared" si="0"/>
        <v>335800</v>
      </c>
    </row>
    <row r="209" spans="1:7" ht="34.5" customHeight="1">
      <c r="A209" s="30"/>
      <c r="B209" s="38" t="s">
        <v>471</v>
      </c>
      <c r="C209" s="33">
        <v>40980</v>
      </c>
      <c r="D209" s="28" t="s">
        <v>373</v>
      </c>
      <c r="E209" s="31"/>
      <c r="F209" s="43">
        <v>1809000</v>
      </c>
      <c r="G209" s="39">
        <f t="shared" si="0"/>
        <v>361800</v>
      </c>
    </row>
    <row r="210" spans="1:7" ht="34.5" customHeight="1">
      <c r="A210" s="30"/>
      <c r="B210" s="38" t="s">
        <v>472</v>
      </c>
      <c r="C210" s="33">
        <v>40980</v>
      </c>
      <c r="D210" s="28" t="s">
        <v>373</v>
      </c>
      <c r="E210" s="31"/>
      <c r="F210" s="43">
        <v>1684000</v>
      </c>
      <c r="G210" s="39">
        <f t="shared" si="0"/>
        <v>336800</v>
      </c>
    </row>
    <row r="211" spans="1:7" ht="34.5" customHeight="1">
      <c r="A211" s="30"/>
      <c r="B211" s="38" t="s">
        <v>473</v>
      </c>
      <c r="C211" s="33">
        <v>40980</v>
      </c>
      <c r="D211" s="28" t="s">
        <v>373</v>
      </c>
      <c r="E211" s="31"/>
      <c r="F211" s="43">
        <v>1814000</v>
      </c>
      <c r="G211" s="39">
        <f t="shared" si="0"/>
        <v>362800</v>
      </c>
    </row>
    <row r="212" spans="1:7" ht="34.5" customHeight="1">
      <c r="A212" s="30"/>
      <c r="B212" s="38" t="s">
        <v>474</v>
      </c>
      <c r="C212" s="33">
        <v>40980</v>
      </c>
      <c r="D212" s="28" t="s">
        <v>373</v>
      </c>
      <c r="E212" s="31"/>
      <c r="F212" s="43">
        <v>1684000</v>
      </c>
      <c r="G212" s="39">
        <f t="shared" si="0"/>
        <v>336800</v>
      </c>
    </row>
    <row r="213" spans="1:7" ht="34.5" customHeight="1">
      <c r="A213" s="30"/>
      <c r="B213" s="38" t="s">
        <v>475</v>
      </c>
      <c r="C213" s="33">
        <v>40980</v>
      </c>
      <c r="D213" s="28" t="s">
        <v>373</v>
      </c>
      <c r="E213" s="31"/>
      <c r="F213" s="43">
        <v>1814000</v>
      </c>
      <c r="G213" s="39">
        <f t="shared" si="0"/>
        <v>362800</v>
      </c>
    </row>
    <row r="214" spans="1:7" ht="34.5" customHeight="1">
      <c r="A214" s="30"/>
      <c r="B214" s="38" t="s">
        <v>476</v>
      </c>
      <c r="C214" s="33">
        <v>40980</v>
      </c>
      <c r="D214" s="28" t="s">
        <v>373</v>
      </c>
      <c r="E214" s="31"/>
      <c r="F214" s="43">
        <v>1550000</v>
      </c>
      <c r="G214" s="39">
        <f t="shared" si="0"/>
        <v>310000</v>
      </c>
    </row>
    <row r="215" spans="1:7" ht="34.5" customHeight="1">
      <c r="A215" s="30"/>
      <c r="B215" s="38" t="s">
        <v>477</v>
      </c>
      <c r="C215" s="33">
        <v>40980</v>
      </c>
      <c r="D215" s="28" t="s">
        <v>373</v>
      </c>
      <c r="E215" s="31"/>
      <c r="F215" s="43">
        <v>1790000</v>
      </c>
      <c r="G215" s="39">
        <f t="shared" si="0"/>
        <v>358000</v>
      </c>
    </row>
    <row r="216" spans="1:7" ht="34.5" customHeight="1">
      <c r="A216" s="30"/>
      <c r="B216" s="38" t="s">
        <v>478</v>
      </c>
      <c r="C216" s="33">
        <v>40980</v>
      </c>
      <c r="D216" s="28" t="s">
        <v>373</v>
      </c>
      <c r="E216" s="31"/>
      <c r="F216" s="43">
        <v>1555000</v>
      </c>
      <c r="G216" s="39">
        <f>F216*20%</f>
        <v>311000</v>
      </c>
    </row>
    <row r="217" spans="1:7" ht="34.5" customHeight="1">
      <c r="A217" s="30"/>
      <c r="B217" s="38" t="s">
        <v>479</v>
      </c>
      <c r="C217" s="33">
        <v>40980</v>
      </c>
      <c r="D217" s="28" t="s">
        <v>373</v>
      </c>
      <c r="E217" s="31"/>
      <c r="F217" s="43">
        <v>1795000</v>
      </c>
      <c r="G217" s="39">
        <f>F217*20%</f>
        <v>359000</v>
      </c>
    </row>
    <row r="218" spans="1:7" ht="50.25" customHeight="1">
      <c r="A218" s="30"/>
      <c r="B218" s="35" t="s">
        <v>545</v>
      </c>
      <c r="C218" s="33"/>
      <c r="D218" s="28"/>
      <c r="E218" s="31"/>
      <c r="F218" s="43"/>
      <c r="G218" s="39"/>
    </row>
    <row r="219" spans="1:7" ht="34.5" customHeight="1">
      <c r="A219" s="30"/>
      <c r="B219" s="38" t="s">
        <v>547</v>
      </c>
      <c r="C219" s="33">
        <v>41295</v>
      </c>
      <c r="D219" s="28" t="s">
        <v>546</v>
      </c>
      <c r="E219" s="31"/>
      <c r="F219" s="43">
        <v>508233</v>
      </c>
      <c r="G219" s="39">
        <v>101647</v>
      </c>
    </row>
    <row r="220" spans="1:7" ht="34.5" customHeight="1">
      <c r="A220" s="30"/>
      <c r="B220" s="38" t="s">
        <v>548</v>
      </c>
      <c r="C220" s="33">
        <v>41295</v>
      </c>
      <c r="D220" s="28" t="s">
        <v>546</v>
      </c>
      <c r="E220" s="31"/>
      <c r="F220" s="43">
        <v>508233</v>
      </c>
      <c r="G220" s="39">
        <v>101647</v>
      </c>
    </row>
    <row r="221" spans="1:7" ht="34.5" customHeight="1">
      <c r="A221" s="30"/>
      <c r="B221" s="38" t="s">
        <v>549</v>
      </c>
      <c r="C221" s="33">
        <v>41295</v>
      </c>
      <c r="D221" s="28" t="s">
        <v>546</v>
      </c>
      <c r="E221" s="31"/>
      <c r="F221" s="43">
        <v>508233</v>
      </c>
      <c r="G221" s="39">
        <v>101647</v>
      </c>
    </row>
    <row r="222" spans="1:7" ht="34.5" customHeight="1">
      <c r="A222" s="30"/>
      <c r="B222" s="38" t="s">
        <v>550</v>
      </c>
      <c r="C222" s="33">
        <v>41295</v>
      </c>
      <c r="D222" s="28" t="s">
        <v>546</v>
      </c>
      <c r="E222" s="31"/>
      <c r="F222" s="43">
        <v>508233</v>
      </c>
      <c r="G222" s="39">
        <v>101647</v>
      </c>
    </row>
    <row r="223" spans="1:7" ht="34.5" customHeight="1">
      <c r="A223" s="30"/>
      <c r="B223" s="38" t="s">
        <v>551</v>
      </c>
      <c r="C223" s="33">
        <v>41295</v>
      </c>
      <c r="D223" s="28" t="s">
        <v>546</v>
      </c>
      <c r="E223" s="31"/>
      <c r="F223" s="43">
        <v>508233</v>
      </c>
      <c r="G223" s="39">
        <v>101647</v>
      </c>
    </row>
    <row r="224" spans="1:7" ht="34.5" customHeight="1">
      <c r="A224" s="30"/>
      <c r="B224" s="38" t="s">
        <v>552</v>
      </c>
      <c r="C224" s="33">
        <v>41295</v>
      </c>
      <c r="D224" s="28" t="s">
        <v>546</v>
      </c>
      <c r="E224" s="31"/>
      <c r="F224" s="43">
        <v>508233</v>
      </c>
      <c r="G224" s="39">
        <v>101647</v>
      </c>
    </row>
    <row r="225" spans="1:7" ht="34.5" customHeight="1">
      <c r="A225" s="30"/>
      <c r="B225" s="38" t="s">
        <v>553</v>
      </c>
      <c r="C225" s="33">
        <v>41295</v>
      </c>
      <c r="D225" s="28" t="s">
        <v>546</v>
      </c>
      <c r="E225" s="31"/>
      <c r="F225" s="43">
        <v>508233</v>
      </c>
      <c r="G225" s="39">
        <v>101647</v>
      </c>
    </row>
    <row r="226" spans="1:7" ht="34.5" customHeight="1">
      <c r="A226" s="30"/>
      <c r="B226" s="38" t="s">
        <v>554</v>
      </c>
      <c r="C226" s="33">
        <v>41295</v>
      </c>
      <c r="D226" s="28" t="s">
        <v>546</v>
      </c>
      <c r="E226" s="31"/>
      <c r="F226" s="43">
        <v>508233</v>
      </c>
      <c r="G226" s="39">
        <v>101647</v>
      </c>
    </row>
    <row r="227" spans="1:7" ht="34.5" customHeight="1">
      <c r="A227" s="30"/>
      <c r="B227" s="38" t="s">
        <v>555</v>
      </c>
      <c r="C227" s="33">
        <v>41295</v>
      </c>
      <c r="D227" s="28" t="s">
        <v>546</v>
      </c>
      <c r="E227" s="31"/>
      <c r="F227" s="43">
        <v>508233</v>
      </c>
      <c r="G227" s="39">
        <v>101647</v>
      </c>
    </row>
    <row r="228" spans="1:7" ht="34.5" customHeight="1">
      <c r="A228" s="30"/>
      <c r="B228" s="38" t="s">
        <v>556</v>
      </c>
      <c r="C228" s="33">
        <v>41295</v>
      </c>
      <c r="D228" s="28" t="s">
        <v>546</v>
      </c>
      <c r="E228" s="31"/>
      <c r="F228" s="43">
        <v>508233</v>
      </c>
      <c r="G228" s="39">
        <v>101647</v>
      </c>
    </row>
    <row r="229" spans="1:7" ht="34.5" customHeight="1">
      <c r="A229" s="30"/>
      <c r="B229" s="38" t="s">
        <v>557</v>
      </c>
      <c r="C229" s="33">
        <v>41295</v>
      </c>
      <c r="D229" s="28" t="s">
        <v>546</v>
      </c>
      <c r="E229" s="31"/>
      <c r="F229" s="43">
        <v>508233</v>
      </c>
      <c r="G229" s="39">
        <v>101647</v>
      </c>
    </row>
    <row r="230" spans="1:7" ht="34.5" customHeight="1">
      <c r="A230" s="30"/>
      <c r="B230" s="38" t="s">
        <v>558</v>
      </c>
      <c r="C230" s="33">
        <v>41295</v>
      </c>
      <c r="D230" s="28" t="s">
        <v>546</v>
      </c>
      <c r="E230" s="31"/>
      <c r="F230" s="43">
        <v>508233</v>
      </c>
      <c r="G230" s="39">
        <v>101647</v>
      </c>
    </row>
    <row r="231" spans="1:7" ht="34.5" customHeight="1">
      <c r="A231" s="30"/>
      <c r="B231" s="38" t="s">
        <v>559</v>
      </c>
      <c r="C231" s="33">
        <v>41295</v>
      </c>
      <c r="D231" s="28" t="s">
        <v>546</v>
      </c>
      <c r="E231" s="31"/>
      <c r="F231" s="43">
        <v>508233</v>
      </c>
      <c r="G231" s="39">
        <v>101647</v>
      </c>
    </row>
    <row r="232" spans="1:7" ht="34.5" customHeight="1">
      <c r="A232" s="30"/>
      <c r="B232" s="38" t="s">
        <v>560</v>
      </c>
      <c r="C232" s="33">
        <v>41295</v>
      </c>
      <c r="D232" s="28" t="s">
        <v>546</v>
      </c>
      <c r="E232" s="31"/>
      <c r="F232" s="43">
        <v>508233</v>
      </c>
      <c r="G232" s="39">
        <v>101647</v>
      </c>
    </row>
    <row r="233" spans="1:7" ht="36" customHeight="1">
      <c r="A233" s="30"/>
      <c r="B233" s="38" t="s">
        <v>561</v>
      </c>
      <c r="C233" s="33">
        <v>41295</v>
      </c>
      <c r="D233" s="28" t="s">
        <v>546</v>
      </c>
      <c r="E233" s="31"/>
      <c r="F233" s="43">
        <v>508233</v>
      </c>
      <c r="G233" s="39">
        <v>101647</v>
      </c>
    </row>
    <row r="234" spans="1:13" ht="50.25" customHeight="1">
      <c r="A234" s="56"/>
      <c r="B234" s="38" t="s">
        <v>559</v>
      </c>
      <c r="C234" s="33">
        <v>41295</v>
      </c>
      <c r="D234" s="28" t="s">
        <v>546</v>
      </c>
      <c r="E234" s="57"/>
      <c r="F234" s="43">
        <v>508233</v>
      </c>
      <c r="G234" s="39">
        <v>101647</v>
      </c>
      <c r="H234"/>
      <c r="I234"/>
      <c r="J234"/>
      <c r="K234"/>
      <c r="L234"/>
      <c r="M234"/>
    </row>
    <row r="235" spans="1:13" ht="48" customHeight="1">
      <c r="A235" s="54"/>
      <c r="B235" s="35" t="s">
        <v>563</v>
      </c>
      <c r="C235" s="33"/>
      <c r="D235" s="28"/>
      <c r="E235" s="57"/>
      <c r="F235" s="57"/>
      <c r="G235" s="57"/>
      <c r="H235"/>
      <c r="I235"/>
      <c r="J235"/>
      <c r="K235"/>
      <c r="L235"/>
      <c r="M235"/>
    </row>
    <row r="236" spans="2:7" ht="35.25" customHeight="1">
      <c r="B236" s="38" t="s">
        <v>564</v>
      </c>
      <c r="C236" s="33">
        <v>41320</v>
      </c>
      <c r="D236" s="28" t="s">
        <v>546</v>
      </c>
      <c r="E236" s="26"/>
      <c r="F236" s="58">
        <v>542500</v>
      </c>
      <c r="G236" s="58">
        <v>108500</v>
      </c>
    </row>
    <row r="237" spans="2:7" ht="30.75" customHeight="1">
      <c r="B237" s="38" t="s">
        <v>565</v>
      </c>
      <c r="C237" s="33">
        <v>41320</v>
      </c>
      <c r="D237" s="28" t="s">
        <v>546</v>
      </c>
      <c r="E237" s="31"/>
      <c r="F237" s="58">
        <v>542500</v>
      </c>
      <c r="G237" s="58">
        <v>108500</v>
      </c>
    </row>
    <row r="238" spans="2:7" ht="30">
      <c r="B238" s="38" t="s">
        <v>566</v>
      </c>
      <c r="C238" s="33">
        <v>41320</v>
      </c>
      <c r="D238" s="28" t="s">
        <v>546</v>
      </c>
      <c r="E238" s="31"/>
      <c r="F238" s="58">
        <v>542500</v>
      </c>
      <c r="G238" s="58">
        <v>108500</v>
      </c>
    </row>
    <row r="239" spans="2:7" ht="30">
      <c r="B239" s="38" t="s">
        <v>567</v>
      </c>
      <c r="C239" s="33">
        <v>41320</v>
      </c>
      <c r="D239" s="28" t="s">
        <v>546</v>
      </c>
      <c r="E239" s="31"/>
      <c r="F239" s="58">
        <v>542500</v>
      </c>
      <c r="G239" s="58">
        <v>108500</v>
      </c>
    </row>
    <row r="240" spans="2:7" ht="30">
      <c r="B240" s="38" t="s">
        <v>568</v>
      </c>
      <c r="C240" s="33">
        <v>41320</v>
      </c>
      <c r="D240" s="28" t="s">
        <v>546</v>
      </c>
      <c r="E240" s="31"/>
      <c r="F240" s="58">
        <v>542500</v>
      </c>
      <c r="G240" s="58">
        <v>108500</v>
      </c>
    </row>
    <row r="241" spans="2:7" ht="35.25" customHeight="1">
      <c r="B241" s="38" t="s">
        <v>569</v>
      </c>
      <c r="C241" s="33">
        <v>41320</v>
      </c>
      <c r="D241" s="28" t="s">
        <v>546</v>
      </c>
      <c r="E241" s="31"/>
      <c r="F241" s="58">
        <v>542500</v>
      </c>
      <c r="G241" s="58">
        <v>108500</v>
      </c>
    </row>
    <row r="242" spans="2:7" ht="34.5" customHeight="1">
      <c r="B242" s="38" t="s">
        <v>570</v>
      </c>
      <c r="C242" s="33">
        <v>41320</v>
      </c>
      <c r="D242" s="28" t="s">
        <v>546</v>
      </c>
      <c r="E242" s="31"/>
      <c r="F242" s="58">
        <v>542500</v>
      </c>
      <c r="G242" s="58">
        <v>108500</v>
      </c>
    </row>
    <row r="243" spans="2:7" ht="30">
      <c r="B243" s="38" t="s">
        <v>571</v>
      </c>
      <c r="C243" s="33">
        <v>41320</v>
      </c>
      <c r="D243" s="28" t="s">
        <v>546</v>
      </c>
      <c r="E243" s="31"/>
      <c r="F243" s="58">
        <v>542500</v>
      </c>
      <c r="G243" s="58">
        <v>108500</v>
      </c>
    </row>
    <row r="244" spans="2:7" ht="30">
      <c r="B244" s="38" t="s">
        <v>572</v>
      </c>
      <c r="C244" s="33">
        <v>41320</v>
      </c>
      <c r="D244" s="28" t="s">
        <v>546</v>
      </c>
      <c r="E244" s="31"/>
      <c r="F244" s="58">
        <v>542500</v>
      </c>
      <c r="G244" s="58">
        <v>108500</v>
      </c>
    </row>
    <row r="245" spans="2:7" ht="34.5" customHeight="1">
      <c r="B245" s="38" t="s">
        <v>573</v>
      </c>
      <c r="C245" s="33">
        <v>41320</v>
      </c>
      <c r="D245" s="28" t="s">
        <v>546</v>
      </c>
      <c r="E245" s="31"/>
      <c r="F245" s="58">
        <v>542500</v>
      </c>
      <c r="G245" s="58">
        <v>108500</v>
      </c>
    </row>
    <row r="246" spans="2:7" ht="35.25" customHeight="1">
      <c r="B246" s="38" t="s">
        <v>574</v>
      </c>
      <c r="C246" s="33">
        <v>41320</v>
      </c>
      <c r="D246" s="28" t="s">
        <v>546</v>
      </c>
      <c r="E246" s="31"/>
      <c r="F246" s="58">
        <v>542500</v>
      </c>
      <c r="G246" s="58">
        <v>108500</v>
      </c>
    </row>
    <row r="247" spans="2:7" ht="34.5" customHeight="1">
      <c r="B247" s="38" t="s">
        <v>575</v>
      </c>
      <c r="C247" s="33">
        <v>41320</v>
      </c>
      <c r="D247" s="28" t="s">
        <v>546</v>
      </c>
      <c r="E247" s="31"/>
      <c r="F247" s="58">
        <v>542500</v>
      </c>
      <c r="G247" s="58">
        <v>108500</v>
      </c>
    </row>
    <row r="248" spans="2:7" ht="30">
      <c r="B248" s="38" t="s">
        <v>576</v>
      </c>
      <c r="C248" s="33">
        <v>41320</v>
      </c>
      <c r="D248" s="28" t="s">
        <v>546</v>
      </c>
      <c r="E248" s="31"/>
      <c r="F248" s="58">
        <v>542500</v>
      </c>
      <c r="G248" s="58">
        <v>108500</v>
      </c>
    </row>
    <row r="249" spans="2:7" ht="34.5" customHeight="1">
      <c r="B249" s="38" t="s">
        <v>577</v>
      </c>
      <c r="C249" s="33">
        <v>41320</v>
      </c>
      <c r="D249" s="28" t="s">
        <v>546</v>
      </c>
      <c r="E249" s="31"/>
      <c r="F249" s="58">
        <v>542500</v>
      </c>
      <c r="G249" s="58">
        <v>108500</v>
      </c>
    </row>
    <row r="250" spans="2:7" ht="33.75" customHeight="1">
      <c r="B250" s="38" t="s">
        <v>578</v>
      </c>
      <c r="C250" s="33">
        <v>41320</v>
      </c>
      <c r="D250" s="28" t="s">
        <v>546</v>
      </c>
      <c r="E250" s="31"/>
      <c r="F250" s="58">
        <v>542500</v>
      </c>
      <c r="G250" s="58">
        <v>108500</v>
      </c>
    </row>
    <row r="251" spans="2:7" ht="40.5" customHeight="1">
      <c r="B251" s="38" t="s">
        <v>576</v>
      </c>
      <c r="C251" s="33">
        <v>41320</v>
      </c>
      <c r="D251" s="28" t="s">
        <v>546</v>
      </c>
      <c r="E251" s="31"/>
      <c r="F251" s="58">
        <v>542500</v>
      </c>
      <c r="G251" s="58">
        <v>108500</v>
      </c>
    </row>
    <row r="252" spans="6:7" ht="15">
      <c r="F252" s="30"/>
      <c r="G252" s="30"/>
    </row>
    <row r="254" spans="2:6" ht="15">
      <c r="B254" s="34" t="s">
        <v>482</v>
      </c>
      <c r="E254" s="22" t="s">
        <v>483</v>
      </c>
      <c r="F25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5"/>
  <sheetViews>
    <sheetView zoomScale="85" zoomScaleNormal="85" zoomScalePageLayoutView="0" workbookViewId="0" topLeftCell="A265">
      <selection activeCell="B293" sqref="B293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562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30">
      <c r="A136" s="30"/>
      <c r="B136" s="53" t="s">
        <v>518</v>
      </c>
      <c r="C136" s="18">
        <v>41306</v>
      </c>
      <c r="D136" s="28" t="s">
        <v>373</v>
      </c>
      <c r="E136" s="47"/>
      <c r="F136" s="39">
        <v>1090941.495</v>
      </c>
      <c r="G136" s="39">
        <v>218188.29900000003</v>
      </c>
    </row>
    <row r="137" spans="1:7" ht="30">
      <c r="A137" s="30"/>
      <c r="B137" s="53" t="s">
        <v>519</v>
      </c>
      <c r="C137" s="18">
        <v>41306</v>
      </c>
      <c r="D137" s="28" t="s">
        <v>373</v>
      </c>
      <c r="E137" s="47"/>
      <c r="F137" s="39">
        <v>1105585.0050000001</v>
      </c>
      <c r="G137" s="39">
        <v>221117.00100000005</v>
      </c>
    </row>
    <row r="138" spans="1:7" ht="30">
      <c r="A138" s="30"/>
      <c r="B138" s="53" t="s">
        <v>520</v>
      </c>
      <c r="C138" s="18">
        <v>41306</v>
      </c>
      <c r="D138" s="28" t="s">
        <v>373</v>
      </c>
      <c r="E138" s="47"/>
      <c r="F138" s="39">
        <v>1255158</v>
      </c>
      <c r="G138" s="39">
        <v>251031.6</v>
      </c>
    </row>
    <row r="139" spans="1:7" ht="30">
      <c r="A139" s="30"/>
      <c r="B139" s="53" t="s">
        <v>521</v>
      </c>
      <c r="C139" s="18">
        <v>41306</v>
      </c>
      <c r="D139" s="28" t="s">
        <v>373</v>
      </c>
      <c r="E139" s="47"/>
      <c r="F139" s="39">
        <v>1090941.495</v>
      </c>
      <c r="G139" s="39">
        <v>218188.29900000003</v>
      </c>
    </row>
    <row r="140" spans="1:7" ht="30">
      <c r="A140" s="30"/>
      <c r="B140" s="53" t="s">
        <v>511</v>
      </c>
      <c r="C140" s="18">
        <v>41306</v>
      </c>
      <c r="D140" s="28" t="s">
        <v>373</v>
      </c>
      <c r="E140" s="47"/>
      <c r="F140" s="39">
        <v>1105585.0050000001</v>
      </c>
      <c r="G140" s="39">
        <v>221117.00100000005</v>
      </c>
    </row>
    <row r="141" spans="1:7" ht="30">
      <c r="A141" s="30"/>
      <c r="B141" s="53" t="s">
        <v>512</v>
      </c>
      <c r="C141" s="18">
        <v>41306</v>
      </c>
      <c r="D141" s="28" t="s">
        <v>373</v>
      </c>
      <c r="E141" s="47"/>
      <c r="F141" s="39">
        <v>1255158</v>
      </c>
      <c r="G141" s="39">
        <v>251031.6</v>
      </c>
    </row>
    <row r="142" spans="1:7" ht="30">
      <c r="A142" s="30"/>
      <c r="B142" s="53" t="s">
        <v>522</v>
      </c>
      <c r="C142" s="18">
        <v>41306</v>
      </c>
      <c r="D142" s="28" t="s">
        <v>373</v>
      </c>
      <c r="E142" s="47"/>
      <c r="F142" s="39">
        <v>1272939.405</v>
      </c>
      <c r="G142" s="39">
        <v>254587.88100000002</v>
      </c>
    </row>
    <row r="143" spans="1:7" ht="39.75" customHeight="1">
      <c r="A143" s="30"/>
      <c r="B143" s="53" t="s">
        <v>523</v>
      </c>
      <c r="C143" s="18">
        <v>41306</v>
      </c>
      <c r="D143" s="28" t="s">
        <v>373</v>
      </c>
      <c r="E143" s="47"/>
      <c r="F143" s="39">
        <v>1324191.6900000002</v>
      </c>
      <c r="G143" s="39">
        <v>264838.33800000005</v>
      </c>
    </row>
    <row r="144" spans="1:7" ht="30">
      <c r="A144" s="30"/>
      <c r="B144" s="53" t="s">
        <v>524</v>
      </c>
      <c r="C144" s="18">
        <v>41306</v>
      </c>
      <c r="D144" s="28" t="s">
        <v>373</v>
      </c>
      <c r="E144" s="47"/>
      <c r="F144" s="39">
        <v>1397409.24</v>
      </c>
      <c r="G144" s="39">
        <v>279481.848</v>
      </c>
    </row>
    <row r="145" spans="1:7" ht="30">
      <c r="A145" s="30"/>
      <c r="B145" s="53" t="s">
        <v>525</v>
      </c>
      <c r="C145" s="18">
        <v>41306</v>
      </c>
      <c r="D145" s="28" t="s">
        <v>373</v>
      </c>
      <c r="E145" s="47"/>
      <c r="F145" s="39">
        <v>1272939.405</v>
      </c>
      <c r="G145" s="39">
        <v>254587.88100000002</v>
      </c>
    </row>
    <row r="146" spans="1:7" ht="30">
      <c r="A146" s="30"/>
      <c r="B146" s="53" t="s">
        <v>513</v>
      </c>
      <c r="C146" s="18">
        <v>41306</v>
      </c>
      <c r="D146" s="28" t="s">
        <v>373</v>
      </c>
      <c r="E146" s="47"/>
      <c r="F146" s="39">
        <v>1324191.6900000002</v>
      </c>
      <c r="G146" s="39">
        <v>264838.33800000005</v>
      </c>
    </row>
    <row r="147" spans="1:7" ht="30">
      <c r="A147" s="30"/>
      <c r="B147" s="53" t="s">
        <v>514</v>
      </c>
      <c r="C147" s="18">
        <v>41306</v>
      </c>
      <c r="D147" s="28" t="s">
        <v>373</v>
      </c>
      <c r="E147" s="47"/>
      <c r="F147" s="39">
        <v>1397409.24</v>
      </c>
      <c r="G147" s="39">
        <v>279481.848</v>
      </c>
    </row>
    <row r="148" spans="1:7" ht="30">
      <c r="A148" s="30"/>
      <c r="B148" s="53" t="s">
        <v>515</v>
      </c>
      <c r="C148" s="18">
        <v>41306</v>
      </c>
      <c r="D148" s="28" t="s">
        <v>373</v>
      </c>
      <c r="E148" s="47"/>
      <c r="F148" s="39">
        <v>2293723.39</v>
      </c>
      <c r="G148" s="39">
        <v>458744.6780000001</v>
      </c>
    </row>
    <row r="149" spans="1:7" ht="30">
      <c r="A149" s="30"/>
      <c r="B149" s="53" t="s">
        <v>516</v>
      </c>
      <c r="C149" s="18">
        <v>41306</v>
      </c>
      <c r="D149" s="28" t="s">
        <v>373</v>
      </c>
      <c r="E149" s="47"/>
      <c r="F149" s="39">
        <v>2310215.1100000003</v>
      </c>
      <c r="G149" s="39">
        <v>462043.0220000001</v>
      </c>
    </row>
    <row r="150" spans="1:7" ht="30">
      <c r="A150" s="30"/>
      <c r="B150" s="53" t="s">
        <v>517</v>
      </c>
      <c r="C150" s="18">
        <v>41306</v>
      </c>
      <c r="D150" s="28" t="s">
        <v>373</v>
      </c>
      <c r="E150" s="47"/>
      <c r="F150" s="39">
        <v>2000610.5532000002</v>
      </c>
      <c r="G150" s="39">
        <v>400122.1106400001</v>
      </c>
    </row>
    <row r="151" spans="1:7" ht="43.5" customHeight="1">
      <c r="A151" s="30"/>
      <c r="B151" s="37" t="s">
        <v>399</v>
      </c>
      <c r="C151" s="30"/>
      <c r="D151" s="30"/>
      <c r="E151" s="31"/>
      <c r="F151" s="42"/>
      <c r="G151" s="39"/>
    </row>
    <row r="152" spans="1:7" ht="30" customHeight="1">
      <c r="A152" s="30"/>
      <c r="B152" s="38" t="s">
        <v>433</v>
      </c>
      <c r="C152" s="18">
        <v>41091</v>
      </c>
      <c r="D152" s="28" t="s">
        <v>373</v>
      </c>
      <c r="E152" s="31"/>
      <c r="F152" s="44">
        <v>1274000</v>
      </c>
      <c r="G152" s="39">
        <v>254800</v>
      </c>
    </row>
    <row r="153" spans="1:7" ht="30" customHeight="1">
      <c r="A153" s="30"/>
      <c r="B153" s="38" t="s">
        <v>434</v>
      </c>
      <c r="C153" s="18">
        <v>41091</v>
      </c>
      <c r="D153" s="28" t="s">
        <v>373</v>
      </c>
      <c r="E153" s="31"/>
      <c r="F153" s="44">
        <v>1414000</v>
      </c>
      <c r="G153" s="39">
        <v>282800</v>
      </c>
    </row>
    <row r="154" spans="1:7" ht="30" customHeight="1">
      <c r="A154" s="30"/>
      <c r="B154" s="38" t="s">
        <v>435</v>
      </c>
      <c r="C154" s="18">
        <v>41091</v>
      </c>
      <c r="D154" s="28" t="s">
        <v>373</v>
      </c>
      <c r="E154" s="31"/>
      <c r="F154" s="44">
        <v>1285000</v>
      </c>
      <c r="G154" s="39">
        <v>257000</v>
      </c>
    </row>
    <row r="155" spans="1:7" ht="30" customHeight="1">
      <c r="A155" s="30"/>
      <c r="B155" s="38" t="s">
        <v>436</v>
      </c>
      <c r="C155" s="18">
        <v>41091</v>
      </c>
      <c r="D155" s="28" t="s">
        <v>373</v>
      </c>
      <c r="E155" s="31"/>
      <c r="F155" s="44">
        <v>1415000</v>
      </c>
      <c r="G155" s="39">
        <v>283000</v>
      </c>
    </row>
    <row r="156" spans="1:7" ht="30" customHeight="1">
      <c r="A156" s="30"/>
      <c r="B156" s="38" t="s">
        <v>437</v>
      </c>
      <c r="C156" s="18">
        <v>41091</v>
      </c>
      <c r="D156" s="28" t="s">
        <v>373</v>
      </c>
      <c r="E156" s="31"/>
      <c r="F156" s="39">
        <v>2111850</v>
      </c>
      <c r="G156" s="39">
        <v>422370</v>
      </c>
    </row>
    <row r="157" spans="1:7" ht="30" customHeight="1">
      <c r="A157" s="30"/>
      <c r="B157" s="38" t="s">
        <v>438</v>
      </c>
      <c r="C157" s="18">
        <v>41091</v>
      </c>
      <c r="D157" s="28" t="s">
        <v>373</v>
      </c>
      <c r="E157" s="31"/>
      <c r="F157" s="39">
        <v>2248350</v>
      </c>
      <c r="G157" s="39">
        <v>449670</v>
      </c>
    </row>
    <row r="158" spans="1:7" ht="30" customHeight="1">
      <c r="A158" s="30"/>
      <c r="B158" s="38" t="s">
        <v>439</v>
      </c>
      <c r="C158" s="18">
        <v>41091</v>
      </c>
      <c r="D158" s="28" t="s">
        <v>373</v>
      </c>
      <c r="E158" s="31"/>
      <c r="F158" s="39">
        <v>2111850</v>
      </c>
      <c r="G158" s="39">
        <v>422370</v>
      </c>
    </row>
    <row r="159" spans="1:7" ht="30" customHeight="1">
      <c r="A159" s="30"/>
      <c r="B159" s="38" t="s">
        <v>440</v>
      </c>
      <c r="C159" s="18">
        <v>41091</v>
      </c>
      <c r="D159" s="28" t="s">
        <v>373</v>
      </c>
      <c r="E159" s="31"/>
      <c r="F159" s="39">
        <v>2248350</v>
      </c>
      <c r="G159" s="39">
        <v>449670</v>
      </c>
    </row>
    <row r="160" spans="1:7" ht="30" customHeight="1">
      <c r="A160" s="30"/>
      <c r="B160" s="38" t="s">
        <v>441</v>
      </c>
      <c r="C160" s="18">
        <v>41091</v>
      </c>
      <c r="D160" s="28" t="s">
        <v>373</v>
      </c>
      <c r="E160" s="31"/>
      <c r="F160" s="39">
        <v>2122350</v>
      </c>
      <c r="G160" s="39">
        <v>424470</v>
      </c>
    </row>
    <row r="161" spans="1:7" ht="30" customHeight="1">
      <c r="A161" s="30"/>
      <c r="B161" s="38" t="s">
        <v>442</v>
      </c>
      <c r="C161" s="18">
        <v>41091</v>
      </c>
      <c r="D161" s="28" t="s">
        <v>373</v>
      </c>
      <c r="E161" s="31"/>
      <c r="F161" s="39">
        <v>2258850</v>
      </c>
      <c r="G161" s="39">
        <v>451770</v>
      </c>
    </row>
    <row r="162" spans="1:7" ht="30" customHeight="1">
      <c r="A162" s="30"/>
      <c r="B162" s="38" t="s">
        <v>443</v>
      </c>
      <c r="C162" s="18">
        <v>41091</v>
      </c>
      <c r="D162" s="28" t="s">
        <v>373</v>
      </c>
      <c r="E162" s="31"/>
      <c r="F162" s="39">
        <v>2122350</v>
      </c>
      <c r="G162" s="39">
        <v>424470</v>
      </c>
    </row>
    <row r="163" spans="1:7" ht="30" customHeight="1">
      <c r="A163" s="30"/>
      <c r="B163" s="38" t="s">
        <v>444</v>
      </c>
      <c r="C163" s="18">
        <v>41091</v>
      </c>
      <c r="D163" s="28" t="s">
        <v>373</v>
      </c>
      <c r="E163" s="31"/>
      <c r="F163" s="39">
        <v>2258850</v>
      </c>
      <c r="G163" s="39">
        <v>451770</v>
      </c>
    </row>
    <row r="164" spans="1:7" ht="30" customHeight="1">
      <c r="A164" s="30"/>
      <c r="B164" s="38" t="s">
        <v>445</v>
      </c>
      <c r="C164" s="18">
        <v>41091</v>
      </c>
      <c r="D164" s="28" t="s">
        <v>373</v>
      </c>
      <c r="E164" s="31"/>
      <c r="F164" s="39">
        <v>1836750</v>
      </c>
      <c r="G164" s="39">
        <v>367350</v>
      </c>
    </row>
    <row r="165" spans="1:7" ht="30" customHeight="1">
      <c r="A165" s="30"/>
      <c r="B165" s="38" t="s">
        <v>446</v>
      </c>
      <c r="C165" s="18">
        <v>41091</v>
      </c>
      <c r="D165" s="28" t="s">
        <v>373</v>
      </c>
      <c r="E165" s="31"/>
      <c r="F165" s="39">
        <v>2088750</v>
      </c>
      <c r="G165" s="39">
        <v>417750</v>
      </c>
    </row>
    <row r="166" spans="1:7" ht="30" customHeight="1">
      <c r="A166" s="30"/>
      <c r="B166" s="38" t="s">
        <v>447</v>
      </c>
      <c r="C166" s="18">
        <v>41091</v>
      </c>
      <c r="D166" s="28" t="s">
        <v>373</v>
      </c>
      <c r="E166" s="31"/>
      <c r="F166" s="39">
        <v>1842000</v>
      </c>
      <c r="G166" s="39">
        <v>368400</v>
      </c>
    </row>
    <row r="167" spans="1:7" ht="30" customHeight="1">
      <c r="A167" s="30"/>
      <c r="B167" s="38" t="s">
        <v>448</v>
      </c>
      <c r="C167" s="18">
        <v>41091</v>
      </c>
      <c r="D167" s="28" t="s">
        <v>373</v>
      </c>
      <c r="E167" s="31"/>
      <c r="F167" s="39">
        <v>2094000</v>
      </c>
      <c r="G167" s="39">
        <v>418800</v>
      </c>
    </row>
    <row r="168" spans="1:7" ht="30" customHeight="1">
      <c r="A168" s="30"/>
      <c r="B168" s="53" t="s">
        <v>526</v>
      </c>
      <c r="C168" s="18">
        <v>41306</v>
      </c>
      <c r="D168" s="28" t="s">
        <v>373</v>
      </c>
      <c r="E168" s="31"/>
      <c r="F168" s="39">
        <v>2143527.75</v>
      </c>
      <c r="G168" s="39">
        <v>428705.55000000005</v>
      </c>
    </row>
    <row r="169" spans="1:7" ht="30" customHeight="1">
      <c r="A169" s="30"/>
      <c r="B169" s="53" t="s">
        <v>527</v>
      </c>
      <c r="C169" s="18">
        <v>41306</v>
      </c>
      <c r="D169" s="28" t="s">
        <v>373</v>
      </c>
      <c r="E169" s="31"/>
      <c r="F169" s="39">
        <v>2282075.25</v>
      </c>
      <c r="G169" s="39">
        <v>456415.05000000005</v>
      </c>
    </row>
    <row r="170" spans="1:7" ht="30" customHeight="1">
      <c r="A170" s="30"/>
      <c r="B170" s="53" t="s">
        <v>528</v>
      </c>
      <c r="C170" s="18">
        <v>41306</v>
      </c>
      <c r="D170" s="28" t="s">
        <v>373</v>
      </c>
      <c r="E170" s="31"/>
      <c r="F170" s="39">
        <v>2143527.75</v>
      </c>
      <c r="G170" s="39">
        <v>428705.55000000005</v>
      </c>
    </row>
    <row r="171" spans="1:7" ht="30" customHeight="1">
      <c r="A171" s="30"/>
      <c r="B171" s="53" t="s">
        <v>529</v>
      </c>
      <c r="C171" s="18">
        <v>41306</v>
      </c>
      <c r="D171" s="28" t="s">
        <v>373</v>
      </c>
      <c r="E171" s="31"/>
      <c r="F171" s="39">
        <v>2282075.25</v>
      </c>
      <c r="G171" s="39">
        <v>456415.05000000005</v>
      </c>
    </row>
    <row r="172" spans="1:7" ht="30" customHeight="1">
      <c r="A172" s="30"/>
      <c r="B172" s="53" t="s">
        <v>530</v>
      </c>
      <c r="C172" s="18">
        <v>41306</v>
      </c>
      <c r="D172" s="28" t="s">
        <v>373</v>
      </c>
      <c r="E172" s="31"/>
      <c r="F172" s="39">
        <v>2154185.25</v>
      </c>
      <c r="G172" s="39">
        <v>430837.05000000005</v>
      </c>
    </row>
    <row r="173" spans="1:7" ht="30" customHeight="1">
      <c r="A173" s="30"/>
      <c r="B173" s="53" t="s">
        <v>531</v>
      </c>
      <c r="C173" s="18">
        <v>41306</v>
      </c>
      <c r="D173" s="28" t="s">
        <v>373</v>
      </c>
      <c r="E173" s="31"/>
      <c r="F173" s="39">
        <v>2292732.75</v>
      </c>
      <c r="G173" s="39">
        <v>458546.55000000005</v>
      </c>
    </row>
    <row r="174" spans="1:7" ht="30" customHeight="1">
      <c r="A174" s="30"/>
      <c r="B174" s="53" t="s">
        <v>532</v>
      </c>
      <c r="C174" s="18">
        <v>41306</v>
      </c>
      <c r="D174" s="28" t="s">
        <v>373</v>
      </c>
      <c r="E174" s="31"/>
      <c r="F174" s="39">
        <v>2154185.25</v>
      </c>
      <c r="G174" s="39">
        <v>430837.05000000005</v>
      </c>
    </row>
    <row r="175" spans="1:7" ht="30" customHeight="1">
      <c r="A175" s="30"/>
      <c r="B175" s="53" t="s">
        <v>533</v>
      </c>
      <c r="C175" s="18">
        <v>41306</v>
      </c>
      <c r="D175" s="28" t="s">
        <v>373</v>
      </c>
      <c r="E175" s="31"/>
      <c r="F175" s="39">
        <v>2292732.75</v>
      </c>
      <c r="G175" s="39">
        <v>458546.55000000005</v>
      </c>
    </row>
    <row r="176" spans="1:7" ht="30" customHeight="1">
      <c r="A176" s="30"/>
      <c r="B176" s="53" t="s">
        <v>534</v>
      </c>
      <c r="C176" s="18">
        <v>41306</v>
      </c>
      <c r="D176" s="28" t="s">
        <v>373</v>
      </c>
      <c r="E176" s="31"/>
      <c r="F176" s="39">
        <v>1864301.2499999998</v>
      </c>
      <c r="G176" s="39">
        <v>372860.25</v>
      </c>
    </row>
    <row r="177" spans="1:7" ht="30" customHeight="1">
      <c r="A177" s="30"/>
      <c r="B177" s="53" t="s">
        <v>535</v>
      </c>
      <c r="C177" s="18">
        <v>41306</v>
      </c>
      <c r="D177" s="28" t="s">
        <v>373</v>
      </c>
      <c r="E177" s="31"/>
      <c r="F177" s="39">
        <v>2120081.25</v>
      </c>
      <c r="G177" s="39">
        <v>424016.25</v>
      </c>
    </row>
    <row r="178" spans="1:7" ht="30" customHeight="1">
      <c r="A178" s="30"/>
      <c r="B178" s="53" t="s">
        <v>536</v>
      </c>
      <c r="C178" s="18">
        <v>41306</v>
      </c>
      <c r="D178" s="28" t="s">
        <v>373</v>
      </c>
      <c r="E178" s="31"/>
      <c r="F178" s="39">
        <v>1869629.9999999998</v>
      </c>
      <c r="G178" s="39">
        <v>373926</v>
      </c>
    </row>
    <row r="179" spans="1:7" ht="30" customHeight="1">
      <c r="A179" s="30"/>
      <c r="B179" s="53" t="s">
        <v>537</v>
      </c>
      <c r="C179" s="18">
        <v>41306</v>
      </c>
      <c r="D179" s="28" t="s">
        <v>373</v>
      </c>
      <c r="E179" s="31"/>
      <c r="F179" s="39">
        <v>2125410</v>
      </c>
      <c r="G179" s="39">
        <v>425082</v>
      </c>
    </row>
    <row r="180" spans="1:7" ht="33.75" customHeight="1">
      <c r="A180" s="30"/>
      <c r="B180" s="37" t="s">
        <v>400</v>
      </c>
      <c r="C180" s="30"/>
      <c r="D180" s="30"/>
      <c r="E180" s="31"/>
      <c r="F180" s="49"/>
      <c r="G180" s="39"/>
    </row>
    <row r="181" spans="1:7" ht="30" customHeight="1">
      <c r="A181" s="30"/>
      <c r="B181" s="38" t="s">
        <v>449</v>
      </c>
      <c r="C181" s="18">
        <v>41091</v>
      </c>
      <c r="D181" s="28" t="s">
        <v>373</v>
      </c>
      <c r="E181" s="31"/>
      <c r="F181" s="44">
        <v>1847010</v>
      </c>
      <c r="G181" s="39">
        <v>369402</v>
      </c>
    </row>
    <row r="182" spans="1:7" ht="30" customHeight="1">
      <c r="A182" s="30"/>
      <c r="B182" s="38" t="s">
        <v>450</v>
      </c>
      <c r="C182" s="18">
        <v>41091</v>
      </c>
      <c r="D182" s="28" t="s">
        <v>373</v>
      </c>
      <c r="E182" s="31"/>
      <c r="F182" s="44">
        <v>1581635</v>
      </c>
      <c r="G182" s="39">
        <v>316327</v>
      </c>
    </row>
    <row r="183" spans="1:7" ht="30" customHeight="1">
      <c r="A183" s="30"/>
      <c r="B183" s="38" t="s">
        <v>451</v>
      </c>
      <c r="C183" s="18">
        <v>41091</v>
      </c>
      <c r="D183" s="28" t="s">
        <v>373</v>
      </c>
      <c r="E183" s="31"/>
      <c r="F183" s="44">
        <v>1921315</v>
      </c>
      <c r="G183" s="39">
        <v>384263</v>
      </c>
    </row>
    <row r="184" spans="1:7" ht="30" customHeight="1">
      <c r="A184" s="30"/>
      <c r="B184" s="38" t="s">
        <v>452</v>
      </c>
      <c r="C184" s="18">
        <v>41091</v>
      </c>
      <c r="D184" s="28" t="s">
        <v>373</v>
      </c>
      <c r="E184" s="31"/>
      <c r="F184" s="44">
        <v>1847010</v>
      </c>
      <c r="G184" s="39">
        <v>369402</v>
      </c>
    </row>
    <row r="185" spans="1:7" ht="30" customHeight="1">
      <c r="A185" s="30"/>
      <c r="B185" s="38" t="s">
        <v>453</v>
      </c>
      <c r="C185" s="18">
        <v>41091</v>
      </c>
      <c r="D185" s="28" t="s">
        <v>373</v>
      </c>
      <c r="E185" s="31"/>
      <c r="F185" s="44">
        <v>2027465</v>
      </c>
      <c r="G185" s="39">
        <v>405493</v>
      </c>
    </row>
    <row r="186" spans="1:7" ht="30" customHeight="1">
      <c r="A186" s="30"/>
      <c r="B186" s="38" t="s">
        <v>454</v>
      </c>
      <c r="C186" s="18">
        <v>41091</v>
      </c>
      <c r="D186" s="28" t="s">
        <v>373</v>
      </c>
      <c r="E186" s="31"/>
      <c r="F186" s="44">
        <v>1910700</v>
      </c>
      <c r="G186" s="39">
        <v>382140</v>
      </c>
    </row>
    <row r="187" spans="1:7" ht="47.25">
      <c r="A187" s="30"/>
      <c r="B187" s="37" t="s">
        <v>401</v>
      </c>
      <c r="C187" s="30"/>
      <c r="D187" s="30"/>
      <c r="E187" s="31"/>
      <c r="F187" s="49"/>
      <c r="G187" s="39"/>
    </row>
    <row r="188" spans="1:7" ht="30" customHeight="1">
      <c r="A188" s="30"/>
      <c r="B188" s="38" t="s">
        <v>379</v>
      </c>
      <c r="C188" s="18">
        <v>41091</v>
      </c>
      <c r="D188" s="28" t="s">
        <v>373</v>
      </c>
      <c r="E188" s="31"/>
      <c r="F188" s="50">
        <v>3081179.25</v>
      </c>
      <c r="G188" s="39">
        <v>616235.85</v>
      </c>
    </row>
    <row r="189" spans="1:7" ht="30" customHeight="1">
      <c r="A189" s="30"/>
      <c r="B189" s="38" t="s">
        <v>380</v>
      </c>
      <c r="C189" s="18">
        <v>41091</v>
      </c>
      <c r="D189" s="28" t="s">
        <v>373</v>
      </c>
      <c r="E189" s="31"/>
      <c r="F189" s="50">
        <v>3751919.55</v>
      </c>
      <c r="G189" s="39">
        <v>750383.91</v>
      </c>
    </row>
    <row r="190" spans="1:7" ht="30" customHeight="1">
      <c r="A190" s="30"/>
      <c r="B190" s="38" t="s">
        <v>381</v>
      </c>
      <c r="C190" s="18">
        <v>41091</v>
      </c>
      <c r="D190" s="28" t="s">
        <v>373</v>
      </c>
      <c r="E190" s="31"/>
      <c r="F190" s="50">
        <v>5062170</v>
      </c>
      <c r="G190" s="39">
        <v>1012434</v>
      </c>
    </row>
    <row r="191" spans="1:7" ht="30" customHeight="1">
      <c r="A191" s="30"/>
      <c r="B191" s="38" t="s">
        <v>382</v>
      </c>
      <c r="C191" s="18">
        <v>41091</v>
      </c>
      <c r="D191" s="28" t="s">
        <v>373</v>
      </c>
      <c r="E191" s="31"/>
      <c r="F191" s="50">
        <v>5767942.8</v>
      </c>
      <c r="G191" s="39">
        <v>1153588.56</v>
      </c>
    </row>
    <row r="192" spans="1:7" ht="30" customHeight="1">
      <c r="A192" s="30"/>
      <c r="B192" s="38" t="s">
        <v>383</v>
      </c>
      <c r="C192" s="18">
        <v>41091</v>
      </c>
      <c r="D192" s="28" t="s">
        <v>373</v>
      </c>
      <c r="E192" s="31"/>
      <c r="F192" s="50">
        <v>4098357.4499999997</v>
      </c>
      <c r="G192" s="39">
        <v>819671.49</v>
      </c>
    </row>
    <row r="193" spans="1:7" ht="30" customHeight="1">
      <c r="A193" s="30"/>
      <c r="B193" s="38" t="s">
        <v>384</v>
      </c>
      <c r="C193" s="18">
        <v>41091</v>
      </c>
      <c r="D193" s="28" t="s">
        <v>373</v>
      </c>
      <c r="E193" s="31"/>
      <c r="F193" s="50">
        <v>5278351.05</v>
      </c>
      <c r="G193" s="39">
        <v>1055670.21</v>
      </c>
    </row>
    <row r="194" spans="1:7" ht="30" customHeight="1">
      <c r="A194" s="30"/>
      <c r="B194" s="38" t="s">
        <v>385</v>
      </c>
      <c r="C194" s="18">
        <v>41091</v>
      </c>
      <c r="D194" s="28" t="s">
        <v>373</v>
      </c>
      <c r="E194" s="31"/>
      <c r="F194" s="50">
        <v>45975187.199999996</v>
      </c>
      <c r="G194" s="39">
        <v>9195037.44</v>
      </c>
    </row>
    <row r="195" spans="1:7" ht="30" customHeight="1">
      <c r="A195" s="30"/>
      <c r="B195" s="38" t="s">
        <v>386</v>
      </c>
      <c r="C195" s="18">
        <v>41091</v>
      </c>
      <c r="D195" s="28" t="s">
        <v>373</v>
      </c>
      <c r="E195" s="31"/>
      <c r="F195" s="50">
        <v>3089127.75</v>
      </c>
      <c r="G195" s="39">
        <v>617825.55</v>
      </c>
    </row>
    <row r="196" spans="1:7" ht="30" customHeight="1">
      <c r="A196" s="30"/>
      <c r="B196" s="38" t="s">
        <v>387</v>
      </c>
      <c r="C196" s="18">
        <v>41091</v>
      </c>
      <c r="D196" s="28" t="s">
        <v>373</v>
      </c>
      <c r="E196" s="31"/>
      <c r="F196" s="50">
        <v>3945654</v>
      </c>
      <c r="G196" s="39">
        <v>789130.8</v>
      </c>
    </row>
    <row r="197" spans="1:7" ht="30" customHeight="1">
      <c r="A197" s="30"/>
      <c r="B197" s="38" t="s">
        <v>388</v>
      </c>
      <c r="C197" s="18">
        <v>41091</v>
      </c>
      <c r="D197" s="28" t="s">
        <v>373</v>
      </c>
      <c r="E197" s="31"/>
      <c r="F197" s="50">
        <v>5115157.2</v>
      </c>
      <c r="G197" s="39">
        <v>1023031.4400000001</v>
      </c>
    </row>
    <row r="198" spans="1:7" ht="30" customHeight="1">
      <c r="A198" s="30"/>
      <c r="B198" s="38" t="s">
        <v>389</v>
      </c>
      <c r="C198" s="18">
        <v>41091</v>
      </c>
      <c r="D198" s="28" t="s">
        <v>373</v>
      </c>
      <c r="E198" s="31"/>
      <c r="F198" s="50">
        <v>6055401.3</v>
      </c>
      <c r="G198" s="39">
        <v>1211080.26</v>
      </c>
    </row>
    <row r="199" spans="1:7" ht="30" customHeight="1">
      <c r="A199" s="30"/>
      <c r="B199" s="38" t="s">
        <v>390</v>
      </c>
      <c r="C199" s="18">
        <v>41091</v>
      </c>
      <c r="D199" s="28" t="s">
        <v>373</v>
      </c>
      <c r="E199" s="31"/>
      <c r="F199" s="50">
        <v>4297479.449999999</v>
      </c>
      <c r="G199" s="39">
        <v>859495.8899999999</v>
      </c>
    </row>
    <row r="200" spans="1:7" ht="30" customHeight="1">
      <c r="A200" s="30"/>
      <c r="B200" s="38" t="s">
        <v>391</v>
      </c>
      <c r="C200" s="18">
        <v>41091</v>
      </c>
      <c r="D200" s="28" t="s">
        <v>373</v>
      </c>
      <c r="E200" s="31"/>
      <c r="F200" s="50">
        <v>5590292.399999999</v>
      </c>
      <c r="G200" s="39">
        <v>1118058.48</v>
      </c>
    </row>
    <row r="201" spans="1:7" ht="30" customHeight="1">
      <c r="A201" s="30"/>
      <c r="B201" s="38" t="s">
        <v>392</v>
      </c>
      <c r="C201" s="18">
        <v>41091</v>
      </c>
      <c r="D201" s="28" t="s">
        <v>373</v>
      </c>
      <c r="E201" s="31"/>
      <c r="F201" s="50">
        <v>48781812</v>
      </c>
      <c r="G201" s="39">
        <v>9756362.4</v>
      </c>
    </row>
    <row r="202" spans="1:7" ht="30" customHeight="1">
      <c r="A202" s="30"/>
      <c r="B202" s="38" t="s">
        <v>393</v>
      </c>
      <c r="C202" s="18">
        <v>41091</v>
      </c>
      <c r="D202" s="28" t="s">
        <v>373</v>
      </c>
      <c r="E202" s="31"/>
      <c r="F202" s="50">
        <v>4098357.4499999997</v>
      </c>
      <c r="G202" s="39">
        <v>819671.49</v>
      </c>
    </row>
    <row r="203" spans="1:7" ht="30" customHeight="1">
      <c r="A203" s="30"/>
      <c r="B203" s="38" t="s">
        <v>394</v>
      </c>
      <c r="C203" s="18">
        <v>41091</v>
      </c>
      <c r="D203" s="28" t="s">
        <v>373</v>
      </c>
      <c r="E203" s="31"/>
      <c r="F203" s="50">
        <v>5278351.05</v>
      </c>
      <c r="G203" s="39">
        <v>1055670.21</v>
      </c>
    </row>
    <row r="204" spans="1:7" ht="30" customHeight="1">
      <c r="A204" s="30"/>
      <c r="B204" s="38" t="s">
        <v>395</v>
      </c>
      <c r="C204" s="18">
        <v>41091</v>
      </c>
      <c r="D204" s="28" t="s">
        <v>373</v>
      </c>
      <c r="E204" s="31"/>
      <c r="F204" s="50">
        <v>45975187.199999996</v>
      </c>
      <c r="G204" s="39">
        <v>9195037.44</v>
      </c>
    </row>
    <row r="205" spans="1:7" ht="30" customHeight="1">
      <c r="A205" s="30"/>
      <c r="B205" s="38" t="s">
        <v>396</v>
      </c>
      <c r="C205" s="18">
        <v>41091</v>
      </c>
      <c r="D205" s="28" t="s">
        <v>373</v>
      </c>
      <c r="E205" s="31"/>
      <c r="F205" s="50">
        <v>4287523.35</v>
      </c>
      <c r="G205" s="39">
        <v>857504.6699999999</v>
      </c>
    </row>
    <row r="206" spans="1:7" ht="30" customHeight="1">
      <c r="A206" s="30"/>
      <c r="B206" s="38" t="s">
        <v>397</v>
      </c>
      <c r="C206" s="18">
        <v>41091</v>
      </c>
      <c r="D206" s="28" t="s">
        <v>373</v>
      </c>
      <c r="E206" s="31"/>
      <c r="F206" s="50">
        <v>5577018.3</v>
      </c>
      <c r="G206" s="39">
        <v>1115403.66</v>
      </c>
    </row>
    <row r="207" spans="1:7" ht="30" customHeight="1">
      <c r="A207" s="30"/>
      <c r="B207" s="38" t="s">
        <v>398</v>
      </c>
      <c r="C207" s="18">
        <v>41091</v>
      </c>
      <c r="D207" s="28" t="s">
        <v>373</v>
      </c>
      <c r="E207" s="31"/>
      <c r="F207" s="50">
        <v>48606397.949999996</v>
      </c>
      <c r="G207" s="39">
        <v>9721279.59</v>
      </c>
    </row>
    <row r="208" spans="1:7" ht="30" customHeight="1">
      <c r="A208" s="30"/>
      <c r="B208" s="52" t="s">
        <v>538</v>
      </c>
      <c r="C208" s="18">
        <v>41306</v>
      </c>
      <c r="D208" s="28" t="s">
        <v>373</v>
      </c>
      <c r="E208" s="31"/>
      <c r="F208" s="39">
        <v>3181801.5825</v>
      </c>
      <c r="G208" s="39">
        <v>636360.3165000001</v>
      </c>
    </row>
    <row r="209" spans="1:7" ht="30" customHeight="1">
      <c r="A209" s="30"/>
      <c r="B209" s="52" t="s">
        <v>539</v>
      </c>
      <c r="C209" s="18">
        <v>41306</v>
      </c>
      <c r="D209" s="28" t="s">
        <v>373</v>
      </c>
      <c r="E209" s="31"/>
      <c r="F209" s="39">
        <v>4064023.62</v>
      </c>
      <c r="G209" s="39">
        <v>812804.724</v>
      </c>
    </row>
    <row r="210" spans="1:7" ht="30" customHeight="1">
      <c r="A210" s="30"/>
      <c r="B210" s="52" t="s">
        <v>540</v>
      </c>
      <c r="C210" s="18">
        <v>41306</v>
      </c>
      <c r="D210" s="28" t="s">
        <v>373</v>
      </c>
      <c r="E210" s="31"/>
      <c r="F210" s="39">
        <v>5268611.916</v>
      </c>
      <c r="G210" s="39">
        <v>1053722.3832</v>
      </c>
    </row>
    <row r="211" spans="1:7" ht="30" customHeight="1">
      <c r="A211" s="30"/>
      <c r="B211" s="52" t="s">
        <v>541</v>
      </c>
      <c r="C211" s="18">
        <v>41306</v>
      </c>
      <c r="D211" s="28" t="s">
        <v>373</v>
      </c>
      <c r="E211" s="31"/>
      <c r="F211" s="39">
        <v>6237063.339</v>
      </c>
      <c r="G211" s="39">
        <v>1247412.6678</v>
      </c>
    </row>
    <row r="212" spans="1:7" ht="30" customHeight="1">
      <c r="A212" s="30"/>
      <c r="B212" s="52" t="s">
        <v>542</v>
      </c>
      <c r="C212" s="18">
        <v>41306</v>
      </c>
      <c r="D212" s="28" t="s">
        <v>373</v>
      </c>
      <c r="E212" s="31"/>
      <c r="F212" s="39">
        <v>4426403.8335</v>
      </c>
      <c r="G212" s="39">
        <v>885280.7667</v>
      </c>
    </row>
    <row r="213" spans="1:7" ht="30" customHeight="1">
      <c r="A213" s="30"/>
      <c r="B213" s="52" t="s">
        <v>543</v>
      </c>
      <c r="C213" s="18">
        <v>41306</v>
      </c>
      <c r="D213" s="28" t="s">
        <v>373</v>
      </c>
      <c r="E213" s="31"/>
      <c r="F213" s="39">
        <v>5758001.171999999</v>
      </c>
      <c r="G213" s="39">
        <v>1151600.2344</v>
      </c>
    </row>
    <row r="214" spans="1:7" ht="30" customHeight="1">
      <c r="A214" s="30"/>
      <c r="B214" s="52" t="s">
        <v>544</v>
      </c>
      <c r="C214" s="18">
        <v>41306</v>
      </c>
      <c r="D214" s="28" t="s">
        <v>373</v>
      </c>
      <c r="E214" s="31"/>
      <c r="F214" s="39">
        <v>50245266.36</v>
      </c>
      <c r="G214" s="39">
        <v>10049053.272</v>
      </c>
    </row>
    <row r="215" spans="1:7" ht="47.25">
      <c r="A215" s="30"/>
      <c r="B215" s="37" t="s">
        <v>376</v>
      </c>
      <c r="C215" s="30"/>
      <c r="D215" s="30"/>
      <c r="E215" s="31"/>
      <c r="F215" s="42"/>
      <c r="G215" s="39"/>
    </row>
    <row r="216" spans="1:7" ht="30">
      <c r="A216" s="30"/>
      <c r="B216" s="38" t="s">
        <v>456</v>
      </c>
      <c r="C216" s="33">
        <v>40980</v>
      </c>
      <c r="D216" s="28" t="s">
        <v>373</v>
      </c>
      <c r="E216" s="31"/>
      <c r="F216" s="43">
        <v>1246000</v>
      </c>
      <c r="G216" s="39">
        <f aca="true" t="shared" si="0" ref="G216:G264">F216*20%</f>
        <v>249200</v>
      </c>
    </row>
    <row r="217" spans="1:7" ht="30">
      <c r="A217" s="30"/>
      <c r="B217" s="38" t="s">
        <v>457</v>
      </c>
      <c r="C217" s="33">
        <v>40980</v>
      </c>
      <c r="D217" s="28" t="s">
        <v>373</v>
      </c>
      <c r="E217" s="31"/>
      <c r="F217" s="43">
        <v>1251000</v>
      </c>
      <c r="G217" s="39">
        <f t="shared" si="0"/>
        <v>250200</v>
      </c>
    </row>
    <row r="218" spans="1:7" ht="30">
      <c r="A218" s="17"/>
      <c r="B218" s="38" t="s">
        <v>458</v>
      </c>
      <c r="C218" s="33">
        <v>40980</v>
      </c>
      <c r="D218" s="28" t="s">
        <v>373</v>
      </c>
      <c r="E218" s="32"/>
      <c r="F218" s="45">
        <v>1256000</v>
      </c>
      <c r="G218" s="39">
        <f t="shared" si="0"/>
        <v>251200</v>
      </c>
    </row>
    <row r="219" spans="1:7" ht="30">
      <c r="A219" s="30"/>
      <c r="B219" s="38" t="s">
        <v>459</v>
      </c>
      <c r="C219" s="33">
        <v>40980</v>
      </c>
      <c r="D219" s="28" t="s">
        <v>373</v>
      </c>
      <c r="E219" s="31"/>
      <c r="F219" s="43">
        <v>1261000</v>
      </c>
      <c r="G219" s="39">
        <f t="shared" si="0"/>
        <v>252200</v>
      </c>
    </row>
    <row r="220" spans="1:7" ht="30">
      <c r="A220" s="30"/>
      <c r="B220" s="38" t="s">
        <v>460</v>
      </c>
      <c r="C220" s="33">
        <v>40980</v>
      </c>
      <c r="D220" s="28" t="s">
        <v>373</v>
      </c>
      <c r="E220" s="31"/>
      <c r="F220" s="43">
        <v>1240000</v>
      </c>
      <c r="G220" s="39">
        <f t="shared" si="0"/>
        <v>248000</v>
      </c>
    </row>
    <row r="221" spans="1:7" ht="30">
      <c r="A221" s="30"/>
      <c r="B221" s="38" t="s">
        <v>461</v>
      </c>
      <c r="C221" s="33">
        <v>40980</v>
      </c>
      <c r="D221" s="28" t="s">
        <v>373</v>
      </c>
      <c r="E221" s="31"/>
      <c r="F221" s="43">
        <v>1245000</v>
      </c>
      <c r="G221" s="39">
        <f t="shared" si="0"/>
        <v>249000</v>
      </c>
    </row>
    <row r="222" spans="1:7" ht="30">
      <c r="A222" s="30"/>
      <c r="B222" s="38" t="s">
        <v>462</v>
      </c>
      <c r="C222" s="33">
        <v>40980</v>
      </c>
      <c r="D222" s="28" t="s">
        <v>373</v>
      </c>
      <c r="E222" s="31"/>
      <c r="F222" s="43">
        <v>1250000</v>
      </c>
      <c r="G222" s="39">
        <f t="shared" si="0"/>
        <v>250000</v>
      </c>
    </row>
    <row r="223" spans="1:7" ht="30">
      <c r="A223" s="30"/>
      <c r="B223" s="38" t="s">
        <v>463</v>
      </c>
      <c r="C223" s="33">
        <v>40980</v>
      </c>
      <c r="D223" s="28" t="s">
        <v>373</v>
      </c>
      <c r="E223" s="31"/>
      <c r="F223" s="43">
        <v>1255000</v>
      </c>
      <c r="G223" s="39">
        <f t="shared" si="0"/>
        <v>251000</v>
      </c>
    </row>
    <row r="224" spans="1:7" ht="30">
      <c r="A224" s="30"/>
      <c r="B224" s="38" t="s">
        <v>464</v>
      </c>
      <c r="C224" s="33">
        <v>40980</v>
      </c>
      <c r="D224" s="28" t="s">
        <v>373</v>
      </c>
      <c r="E224" s="31"/>
      <c r="F224" s="43">
        <v>1083000</v>
      </c>
      <c r="G224" s="39">
        <f t="shared" si="0"/>
        <v>216600</v>
      </c>
    </row>
    <row r="225" spans="1:7" ht="30">
      <c r="A225" s="30"/>
      <c r="B225" s="38" t="s">
        <v>465</v>
      </c>
      <c r="C225" s="33">
        <v>40980</v>
      </c>
      <c r="D225" s="28" t="s">
        <v>373</v>
      </c>
      <c r="E225" s="31"/>
      <c r="F225" s="43">
        <v>1088000</v>
      </c>
      <c r="G225" s="39">
        <f t="shared" si="0"/>
        <v>217600</v>
      </c>
    </row>
    <row r="226" spans="1:7" ht="30">
      <c r="A226" s="30"/>
      <c r="B226" s="38" t="s">
        <v>466</v>
      </c>
      <c r="C226" s="33">
        <v>40980</v>
      </c>
      <c r="D226" s="28" t="s">
        <v>373</v>
      </c>
      <c r="E226" s="31"/>
      <c r="F226" s="43">
        <v>1093000</v>
      </c>
      <c r="G226" s="39">
        <f t="shared" si="0"/>
        <v>218600</v>
      </c>
    </row>
    <row r="227" spans="1:7" ht="30">
      <c r="A227" s="30"/>
      <c r="B227" s="38" t="s">
        <v>467</v>
      </c>
      <c r="C227" s="33">
        <v>40980</v>
      </c>
      <c r="D227" s="28" t="s">
        <v>373</v>
      </c>
      <c r="E227" s="31"/>
      <c r="F227" s="43">
        <v>1098000</v>
      </c>
      <c r="G227" s="39">
        <f t="shared" si="0"/>
        <v>219600</v>
      </c>
    </row>
    <row r="228" spans="1:7" ht="31.5">
      <c r="A228" s="30"/>
      <c r="B228" s="37" t="s">
        <v>481</v>
      </c>
      <c r="C228" s="33"/>
      <c r="D228" s="28"/>
      <c r="E228" s="31"/>
      <c r="F228" s="43"/>
      <c r="G228" s="39"/>
    </row>
    <row r="229" spans="1:7" ht="15.75">
      <c r="A229" s="30"/>
      <c r="B229" s="38" t="s">
        <v>468</v>
      </c>
      <c r="C229" s="33">
        <v>40980</v>
      </c>
      <c r="D229" s="28" t="s">
        <v>373</v>
      </c>
      <c r="E229" s="31"/>
      <c r="F229" s="43">
        <v>1664000</v>
      </c>
      <c r="G229" s="39">
        <f t="shared" si="0"/>
        <v>332800</v>
      </c>
    </row>
    <row r="230" spans="1:7" ht="15.75">
      <c r="A230" s="30"/>
      <c r="B230" s="38" t="s">
        <v>469</v>
      </c>
      <c r="C230" s="33">
        <v>40980</v>
      </c>
      <c r="D230" s="28" t="s">
        <v>373</v>
      </c>
      <c r="E230" s="31"/>
      <c r="F230" s="43">
        <v>1794000</v>
      </c>
      <c r="G230" s="39">
        <f t="shared" si="0"/>
        <v>358800</v>
      </c>
    </row>
    <row r="231" spans="1:7" ht="15.75">
      <c r="A231" s="30"/>
      <c r="B231" s="38" t="s">
        <v>470</v>
      </c>
      <c r="C231" s="33">
        <v>40980</v>
      </c>
      <c r="D231" s="28" t="s">
        <v>373</v>
      </c>
      <c r="E231" s="31"/>
      <c r="F231" s="43">
        <v>1664000</v>
      </c>
      <c r="G231" s="39">
        <f t="shared" si="0"/>
        <v>332800</v>
      </c>
    </row>
    <row r="232" spans="1:7" ht="15.75">
      <c r="A232" s="30"/>
      <c r="B232" s="38" t="s">
        <v>471</v>
      </c>
      <c r="C232" s="33">
        <v>40980</v>
      </c>
      <c r="D232" s="28" t="s">
        <v>373</v>
      </c>
      <c r="E232" s="31"/>
      <c r="F232" s="43">
        <v>1794000</v>
      </c>
      <c r="G232" s="39">
        <f t="shared" si="0"/>
        <v>358800</v>
      </c>
    </row>
    <row r="233" spans="1:7" ht="15.75">
      <c r="A233" s="30"/>
      <c r="B233" s="38" t="s">
        <v>472</v>
      </c>
      <c r="C233" s="33">
        <v>40980</v>
      </c>
      <c r="D233" s="28" t="s">
        <v>373</v>
      </c>
      <c r="E233" s="31"/>
      <c r="F233" s="43">
        <v>1669000</v>
      </c>
      <c r="G233" s="39">
        <f t="shared" si="0"/>
        <v>333800</v>
      </c>
    </row>
    <row r="234" spans="1:7" ht="30">
      <c r="A234" s="30"/>
      <c r="B234" s="38" t="s">
        <v>473</v>
      </c>
      <c r="C234" s="33">
        <v>40980</v>
      </c>
      <c r="D234" s="28" t="s">
        <v>373</v>
      </c>
      <c r="E234" s="31"/>
      <c r="F234" s="43">
        <v>1799000</v>
      </c>
      <c r="G234" s="39">
        <f t="shared" si="0"/>
        <v>359800</v>
      </c>
    </row>
    <row r="235" spans="1:7" ht="30">
      <c r="A235" s="30"/>
      <c r="B235" s="38" t="s">
        <v>474</v>
      </c>
      <c r="C235" s="33">
        <v>40980</v>
      </c>
      <c r="D235" s="28" t="s">
        <v>373</v>
      </c>
      <c r="E235" s="31"/>
      <c r="F235" s="43">
        <v>1669000</v>
      </c>
      <c r="G235" s="39">
        <f t="shared" si="0"/>
        <v>333800</v>
      </c>
    </row>
    <row r="236" spans="1:7" ht="30">
      <c r="A236" s="30"/>
      <c r="B236" s="38" t="s">
        <v>475</v>
      </c>
      <c r="C236" s="33">
        <v>40980</v>
      </c>
      <c r="D236" s="28" t="s">
        <v>373</v>
      </c>
      <c r="E236" s="31"/>
      <c r="F236" s="43">
        <v>1799000</v>
      </c>
      <c r="G236" s="39">
        <f t="shared" si="0"/>
        <v>359800</v>
      </c>
    </row>
    <row r="237" spans="1:7" ht="15.75">
      <c r="A237" s="30"/>
      <c r="B237" s="38" t="s">
        <v>476</v>
      </c>
      <c r="C237" s="33">
        <v>40980</v>
      </c>
      <c r="D237" s="28" t="s">
        <v>373</v>
      </c>
      <c r="E237" s="31"/>
      <c r="F237" s="43">
        <v>1535000</v>
      </c>
      <c r="G237" s="39">
        <f t="shared" si="0"/>
        <v>307000</v>
      </c>
    </row>
    <row r="238" spans="1:7" ht="15.75">
      <c r="A238" s="30"/>
      <c r="B238" s="38" t="s">
        <v>477</v>
      </c>
      <c r="C238" s="33">
        <v>40980</v>
      </c>
      <c r="D238" s="28" t="s">
        <v>373</v>
      </c>
      <c r="E238" s="31"/>
      <c r="F238" s="43">
        <v>1775000</v>
      </c>
      <c r="G238" s="39">
        <f t="shared" si="0"/>
        <v>355000</v>
      </c>
    </row>
    <row r="239" spans="1:7" ht="15.75">
      <c r="A239" s="30"/>
      <c r="B239" s="38" t="s">
        <v>478</v>
      </c>
      <c r="C239" s="33">
        <v>40980</v>
      </c>
      <c r="D239" s="28" t="s">
        <v>373</v>
      </c>
      <c r="E239" s="31"/>
      <c r="F239" s="43">
        <v>1540000</v>
      </c>
      <c r="G239" s="39">
        <f t="shared" si="0"/>
        <v>308000</v>
      </c>
    </row>
    <row r="240" spans="1:7" ht="15.75">
      <c r="A240" s="30"/>
      <c r="B240" s="38" t="s">
        <v>479</v>
      </c>
      <c r="C240" s="33">
        <v>40980</v>
      </c>
      <c r="D240" s="28" t="s">
        <v>373</v>
      </c>
      <c r="E240" s="31"/>
      <c r="F240" s="43">
        <v>1780000</v>
      </c>
      <c r="G240" s="39">
        <f t="shared" si="0"/>
        <v>356000</v>
      </c>
    </row>
    <row r="241" spans="1:7" ht="47.25">
      <c r="A241" s="30"/>
      <c r="B241" s="37" t="s">
        <v>480</v>
      </c>
      <c r="C241" s="30"/>
      <c r="D241" s="30"/>
      <c r="E241" s="31"/>
      <c r="F241" s="43"/>
      <c r="G241" s="39"/>
    </row>
    <row r="242" spans="1:7" ht="30">
      <c r="A242" s="30"/>
      <c r="B242" s="38" t="s">
        <v>456</v>
      </c>
      <c r="C242" s="33">
        <v>40980</v>
      </c>
      <c r="D242" s="28" t="s">
        <v>373</v>
      </c>
      <c r="E242" s="31"/>
      <c r="F242" s="43">
        <v>1261000</v>
      </c>
      <c r="G242" s="39">
        <f t="shared" si="0"/>
        <v>252200</v>
      </c>
    </row>
    <row r="243" spans="1:7" ht="30">
      <c r="A243" s="30"/>
      <c r="B243" s="38" t="s">
        <v>457</v>
      </c>
      <c r="C243" s="33">
        <v>40980</v>
      </c>
      <c r="D243" s="28" t="s">
        <v>373</v>
      </c>
      <c r="E243" s="31"/>
      <c r="F243" s="43">
        <v>1266000</v>
      </c>
      <c r="G243" s="39">
        <f t="shared" si="0"/>
        <v>253200</v>
      </c>
    </row>
    <row r="244" spans="1:7" ht="30">
      <c r="A244" s="30"/>
      <c r="B244" s="38" t="s">
        <v>458</v>
      </c>
      <c r="C244" s="33">
        <v>40980</v>
      </c>
      <c r="D244" s="28" t="s">
        <v>373</v>
      </c>
      <c r="E244" s="31"/>
      <c r="F244" s="43">
        <v>1271000</v>
      </c>
      <c r="G244" s="39">
        <f t="shared" si="0"/>
        <v>254200</v>
      </c>
    </row>
    <row r="245" spans="1:7" ht="30">
      <c r="A245" s="30"/>
      <c r="B245" s="38" t="s">
        <v>459</v>
      </c>
      <c r="C245" s="33">
        <v>40980</v>
      </c>
      <c r="D245" s="28" t="s">
        <v>373</v>
      </c>
      <c r="E245" s="31"/>
      <c r="F245" s="43">
        <v>1276000</v>
      </c>
      <c r="G245" s="39">
        <f t="shared" si="0"/>
        <v>255200</v>
      </c>
    </row>
    <row r="246" spans="1:7" ht="30">
      <c r="A246" s="30"/>
      <c r="B246" s="38" t="s">
        <v>460</v>
      </c>
      <c r="C246" s="33">
        <v>40980</v>
      </c>
      <c r="D246" s="28" t="s">
        <v>373</v>
      </c>
      <c r="E246" s="31"/>
      <c r="F246" s="43">
        <v>1255000</v>
      </c>
      <c r="G246" s="39">
        <f t="shared" si="0"/>
        <v>251000</v>
      </c>
    </row>
    <row r="247" spans="1:7" ht="30">
      <c r="A247" s="30"/>
      <c r="B247" s="38" t="s">
        <v>461</v>
      </c>
      <c r="C247" s="33">
        <v>40980</v>
      </c>
      <c r="D247" s="28" t="s">
        <v>373</v>
      </c>
      <c r="E247" s="31"/>
      <c r="F247" s="43">
        <v>1260000</v>
      </c>
      <c r="G247" s="39">
        <f t="shared" si="0"/>
        <v>252000</v>
      </c>
    </row>
    <row r="248" spans="1:7" ht="30">
      <c r="A248" s="30"/>
      <c r="B248" s="38" t="s">
        <v>462</v>
      </c>
      <c r="C248" s="33">
        <v>40980</v>
      </c>
      <c r="D248" s="28" t="s">
        <v>373</v>
      </c>
      <c r="E248" s="31"/>
      <c r="F248" s="43">
        <v>1265000</v>
      </c>
      <c r="G248" s="39">
        <f t="shared" si="0"/>
        <v>253000</v>
      </c>
    </row>
    <row r="249" spans="1:7" ht="30">
      <c r="A249" s="30"/>
      <c r="B249" s="38" t="s">
        <v>463</v>
      </c>
      <c r="C249" s="33">
        <v>40980</v>
      </c>
      <c r="D249" s="28" t="s">
        <v>373</v>
      </c>
      <c r="E249" s="31"/>
      <c r="F249" s="43">
        <v>1270000</v>
      </c>
      <c r="G249" s="39">
        <f t="shared" si="0"/>
        <v>254000</v>
      </c>
    </row>
    <row r="250" spans="1:7" ht="30">
      <c r="A250" s="30"/>
      <c r="B250" s="38" t="s">
        <v>464</v>
      </c>
      <c r="C250" s="33">
        <v>40980</v>
      </c>
      <c r="D250" s="28" t="s">
        <v>373</v>
      </c>
      <c r="E250" s="31"/>
      <c r="F250" s="43">
        <v>1098000</v>
      </c>
      <c r="G250" s="39">
        <f t="shared" si="0"/>
        <v>219600</v>
      </c>
    </row>
    <row r="251" spans="1:7" ht="30">
      <c r="A251" s="30"/>
      <c r="B251" s="38" t="s">
        <v>465</v>
      </c>
      <c r="C251" s="33">
        <v>40980</v>
      </c>
      <c r="D251" s="28" t="s">
        <v>373</v>
      </c>
      <c r="E251" s="31"/>
      <c r="F251" s="43">
        <v>1103000</v>
      </c>
      <c r="G251" s="39">
        <f t="shared" si="0"/>
        <v>220600</v>
      </c>
    </row>
    <row r="252" spans="1:7" ht="30">
      <c r="A252" s="30"/>
      <c r="B252" s="38" t="s">
        <v>466</v>
      </c>
      <c r="C252" s="33">
        <v>40980</v>
      </c>
      <c r="D252" s="28" t="s">
        <v>373</v>
      </c>
      <c r="E252" s="31"/>
      <c r="F252" s="43">
        <v>1108000</v>
      </c>
      <c r="G252" s="39">
        <f t="shared" si="0"/>
        <v>221600</v>
      </c>
    </row>
    <row r="253" spans="1:7" ht="30">
      <c r="A253" s="30"/>
      <c r="B253" s="38" t="s">
        <v>467</v>
      </c>
      <c r="C253" s="33">
        <v>40980</v>
      </c>
      <c r="D253" s="28" t="s">
        <v>373</v>
      </c>
      <c r="E253" s="31"/>
      <c r="F253" s="43">
        <v>1113000</v>
      </c>
      <c r="G253" s="39">
        <f t="shared" si="0"/>
        <v>222600</v>
      </c>
    </row>
    <row r="254" spans="1:7" ht="31.5">
      <c r="A254" s="30"/>
      <c r="B254" s="37" t="s">
        <v>399</v>
      </c>
      <c r="C254" s="30"/>
      <c r="D254" s="30"/>
      <c r="E254" s="31"/>
      <c r="F254" s="43"/>
      <c r="G254" s="39"/>
    </row>
    <row r="255" spans="1:7" ht="34.5" customHeight="1">
      <c r="A255" s="30"/>
      <c r="B255" s="38" t="s">
        <v>468</v>
      </c>
      <c r="C255" s="33">
        <v>40980</v>
      </c>
      <c r="D255" s="28" t="s">
        <v>373</v>
      </c>
      <c r="E255" s="31"/>
      <c r="F255" s="43">
        <v>1679000</v>
      </c>
      <c r="G255" s="39">
        <f t="shared" si="0"/>
        <v>335800</v>
      </c>
    </row>
    <row r="256" spans="1:7" ht="34.5" customHeight="1">
      <c r="A256" s="30"/>
      <c r="B256" s="38" t="s">
        <v>469</v>
      </c>
      <c r="C256" s="33">
        <v>40980</v>
      </c>
      <c r="D256" s="28" t="s">
        <v>373</v>
      </c>
      <c r="E256" s="31"/>
      <c r="F256" s="43">
        <v>1809000</v>
      </c>
      <c r="G256" s="39">
        <f t="shared" si="0"/>
        <v>361800</v>
      </c>
    </row>
    <row r="257" spans="1:7" ht="34.5" customHeight="1">
      <c r="A257" s="30"/>
      <c r="B257" s="38" t="s">
        <v>470</v>
      </c>
      <c r="C257" s="33">
        <v>40980</v>
      </c>
      <c r="D257" s="28" t="s">
        <v>373</v>
      </c>
      <c r="E257" s="31"/>
      <c r="F257" s="43">
        <v>1679000</v>
      </c>
      <c r="G257" s="39">
        <f t="shared" si="0"/>
        <v>335800</v>
      </c>
    </row>
    <row r="258" spans="1:7" ht="34.5" customHeight="1">
      <c r="A258" s="30"/>
      <c r="B258" s="38" t="s">
        <v>471</v>
      </c>
      <c r="C258" s="33">
        <v>40980</v>
      </c>
      <c r="D258" s="28" t="s">
        <v>373</v>
      </c>
      <c r="E258" s="31"/>
      <c r="F258" s="43">
        <v>1809000</v>
      </c>
      <c r="G258" s="39">
        <f t="shared" si="0"/>
        <v>361800</v>
      </c>
    </row>
    <row r="259" spans="1:7" ht="34.5" customHeight="1">
      <c r="A259" s="30"/>
      <c r="B259" s="38" t="s">
        <v>472</v>
      </c>
      <c r="C259" s="33">
        <v>40980</v>
      </c>
      <c r="D259" s="28" t="s">
        <v>373</v>
      </c>
      <c r="E259" s="31"/>
      <c r="F259" s="43">
        <v>1684000</v>
      </c>
      <c r="G259" s="39">
        <f t="shared" si="0"/>
        <v>336800</v>
      </c>
    </row>
    <row r="260" spans="1:7" ht="34.5" customHeight="1">
      <c r="A260" s="30"/>
      <c r="B260" s="38" t="s">
        <v>473</v>
      </c>
      <c r="C260" s="33">
        <v>40980</v>
      </c>
      <c r="D260" s="28" t="s">
        <v>373</v>
      </c>
      <c r="E260" s="31"/>
      <c r="F260" s="43">
        <v>1814000</v>
      </c>
      <c r="G260" s="39">
        <f t="shared" si="0"/>
        <v>362800</v>
      </c>
    </row>
    <row r="261" spans="1:7" ht="34.5" customHeight="1">
      <c r="A261" s="30"/>
      <c r="B261" s="38" t="s">
        <v>474</v>
      </c>
      <c r="C261" s="33">
        <v>40980</v>
      </c>
      <c r="D261" s="28" t="s">
        <v>373</v>
      </c>
      <c r="E261" s="31"/>
      <c r="F261" s="43">
        <v>1684000</v>
      </c>
      <c r="G261" s="39">
        <f t="shared" si="0"/>
        <v>336800</v>
      </c>
    </row>
    <row r="262" spans="1:7" ht="34.5" customHeight="1">
      <c r="A262" s="30"/>
      <c r="B262" s="38" t="s">
        <v>475</v>
      </c>
      <c r="C262" s="33">
        <v>40980</v>
      </c>
      <c r="D262" s="28" t="s">
        <v>373</v>
      </c>
      <c r="E262" s="31"/>
      <c r="F262" s="43">
        <v>1814000</v>
      </c>
      <c r="G262" s="39">
        <f t="shared" si="0"/>
        <v>362800</v>
      </c>
    </row>
    <row r="263" spans="1:7" ht="34.5" customHeight="1">
      <c r="A263" s="30"/>
      <c r="B263" s="38" t="s">
        <v>476</v>
      </c>
      <c r="C263" s="33">
        <v>40980</v>
      </c>
      <c r="D263" s="28" t="s">
        <v>373</v>
      </c>
      <c r="E263" s="31"/>
      <c r="F263" s="43">
        <v>1550000</v>
      </c>
      <c r="G263" s="39">
        <f t="shared" si="0"/>
        <v>310000</v>
      </c>
    </row>
    <row r="264" spans="1:7" ht="34.5" customHeight="1">
      <c r="A264" s="30"/>
      <c r="B264" s="38" t="s">
        <v>477</v>
      </c>
      <c r="C264" s="33">
        <v>40980</v>
      </c>
      <c r="D264" s="28" t="s">
        <v>373</v>
      </c>
      <c r="E264" s="31"/>
      <c r="F264" s="43">
        <v>1790000</v>
      </c>
      <c r="G264" s="39">
        <f t="shared" si="0"/>
        <v>358000</v>
      </c>
    </row>
    <row r="265" spans="1:7" ht="34.5" customHeight="1">
      <c r="A265" s="30"/>
      <c r="B265" s="38" t="s">
        <v>478</v>
      </c>
      <c r="C265" s="33">
        <v>40980</v>
      </c>
      <c r="D265" s="28" t="s">
        <v>373</v>
      </c>
      <c r="E265" s="31"/>
      <c r="F265" s="43">
        <v>1555000</v>
      </c>
      <c r="G265" s="39">
        <f>F265*20%</f>
        <v>311000</v>
      </c>
    </row>
    <row r="266" spans="1:7" ht="34.5" customHeight="1">
      <c r="A266" s="30"/>
      <c r="B266" s="38" t="s">
        <v>479</v>
      </c>
      <c r="C266" s="33">
        <v>40980</v>
      </c>
      <c r="D266" s="28" t="s">
        <v>373</v>
      </c>
      <c r="E266" s="31"/>
      <c r="F266" s="43">
        <v>1795000</v>
      </c>
      <c r="G266" s="39">
        <f>F266*20%</f>
        <v>359000</v>
      </c>
    </row>
    <row r="267" spans="1:7" ht="50.25" customHeight="1">
      <c r="A267" s="30"/>
      <c r="B267" s="35" t="s">
        <v>545</v>
      </c>
      <c r="C267" s="33"/>
      <c r="D267" s="28"/>
      <c r="E267" s="31"/>
      <c r="F267" s="43"/>
      <c r="G267" s="39"/>
    </row>
    <row r="268" spans="1:7" ht="34.5" customHeight="1">
      <c r="A268" s="30"/>
      <c r="B268" s="38" t="s">
        <v>547</v>
      </c>
      <c r="C268" s="33">
        <v>41295</v>
      </c>
      <c r="D268" s="28" t="s">
        <v>546</v>
      </c>
      <c r="E268" s="31"/>
      <c r="F268" s="43">
        <v>508233</v>
      </c>
      <c r="G268" s="39">
        <v>101647</v>
      </c>
    </row>
    <row r="269" spans="1:7" ht="34.5" customHeight="1">
      <c r="A269" s="30"/>
      <c r="B269" s="38" t="s">
        <v>548</v>
      </c>
      <c r="C269" s="33">
        <v>41295</v>
      </c>
      <c r="D269" s="28" t="s">
        <v>546</v>
      </c>
      <c r="E269" s="31"/>
      <c r="F269" s="43">
        <v>508233</v>
      </c>
      <c r="G269" s="39">
        <v>101647</v>
      </c>
    </row>
    <row r="270" spans="1:7" ht="34.5" customHeight="1">
      <c r="A270" s="30"/>
      <c r="B270" s="38" t="s">
        <v>549</v>
      </c>
      <c r="C270" s="33">
        <v>41295</v>
      </c>
      <c r="D270" s="28" t="s">
        <v>546</v>
      </c>
      <c r="E270" s="31"/>
      <c r="F270" s="43">
        <v>508233</v>
      </c>
      <c r="G270" s="39">
        <v>101647</v>
      </c>
    </row>
    <row r="271" spans="1:7" ht="34.5" customHeight="1">
      <c r="A271" s="30"/>
      <c r="B271" s="38" t="s">
        <v>550</v>
      </c>
      <c r="C271" s="33">
        <v>41295</v>
      </c>
      <c r="D271" s="28" t="s">
        <v>546</v>
      </c>
      <c r="E271" s="31"/>
      <c r="F271" s="43">
        <v>508233</v>
      </c>
      <c r="G271" s="39">
        <v>101647</v>
      </c>
    </row>
    <row r="272" spans="1:7" ht="34.5" customHeight="1">
      <c r="A272" s="30"/>
      <c r="B272" s="38" t="s">
        <v>551</v>
      </c>
      <c r="C272" s="33">
        <v>41295</v>
      </c>
      <c r="D272" s="28" t="s">
        <v>546</v>
      </c>
      <c r="E272" s="31"/>
      <c r="F272" s="43">
        <v>508233</v>
      </c>
      <c r="G272" s="39">
        <v>101647</v>
      </c>
    </row>
    <row r="273" spans="1:7" ht="34.5" customHeight="1">
      <c r="A273" s="30"/>
      <c r="B273" s="38" t="s">
        <v>552</v>
      </c>
      <c r="C273" s="33">
        <v>41295</v>
      </c>
      <c r="D273" s="28" t="s">
        <v>546</v>
      </c>
      <c r="E273" s="31"/>
      <c r="F273" s="43">
        <v>508233</v>
      </c>
      <c r="G273" s="39">
        <v>101647</v>
      </c>
    </row>
    <row r="274" spans="1:7" ht="34.5" customHeight="1">
      <c r="A274" s="30"/>
      <c r="B274" s="38" t="s">
        <v>553</v>
      </c>
      <c r="C274" s="33">
        <v>41295</v>
      </c>
      <c r="D274" s="28" t="s">
        <v>546</v>
      </c>
      <c r="E274" s="31"/>
      <c r="F274" s="43">
        <v>508233</v>
      </c>
      <c r="G274" s="39">
        <v>101647</v>
      </c>
    </row>
    <row r="275" spans="1:7" ht="34.5" customHeight="1">
      <c r="A275" s="30"/>
      <c r="B275" s="38" t="s">
        <v>554</v>
      </c>
      <c r="C275" s="33">
        <v>41295</v>
      </c>
      <c r="D275" s="28" t="s">
        <v>546</v>
      </c>
      <c r="E275" s="31"/>
      <c r="F275" s="43">
        <v>508233</v>
      </c>
      <c r="G275" s="39">
        <v>101647</v>
      </c>
    </row>
    <row r="276" spans="1:7" ht="34.5" customHeight="1">
      <c r="A276" s="30"/>
      <c r="B276" s="38" t="s">
        <v>555</v>
      </c>
      <c r="C276" s="33">
        <v>41295</v>
      </c>
      <c r="D276" s="28" t="s">
        <v>546</v>
      </c>
      <c r="E276" s="31"/>
      <c r="F276" s="43">
        <v>508233</v>
      </c>
      <c r="G276" s="39">
        <v>101647</v>
      </c>
    </row>
    <row r="277" spans="1:7" ht="34.5" customHeight="1">
      <c r="A277" s="30"/>
      <c r="B277" s="38" t="s">
        <v>556</v>
      </c>
      <c r="C277" s="33">
        <v>41295</v>
      </c>
      <c r="D277" s="28" t="s">
        <v>546</v>
      </c>
      <c r="E277" s="31"/>
      <c r="F277" s="43">
        <v>508233</v>
      </c>
      <c r="G277" s="39">
        <v>101647</v>
      </c>
    </row>
    <row r="278" spans="1:7" ht="34.5" customHeight="1">
      <c r="A278" s="30"/>
      <c r="B278" s="38" t="s">
        <v>557</v>
      </c>
      <c r="C278" s="33">
        <v>41295</v>
      </c>
      <c r="D278" s="28" t="s">
        <v>546</v>
      </c>
      <c r="E278" s="31"/>
      <c r="F278" s="43">
        <v>508233</v>
      </c>
      <c r="G278" s="39">
        <v>101647</v>
      </c>
    </row>
    <row r="279" spans="1:7" ht="34.5" customHeight="1">
      <c r="A279" s="30"/>
      <c r="B279" s="38" t="s">
        <v>558</v>
      </c>
      <c r="C279" s="33">
        <v>41295</v>
      </c>
      <c r="D279" s="28" t="s">
        <v>546</v>
      </c>
      <c r="E279" s="31"/>
      <c r="F279" s="43">
        <v>508233</v>
      </c>
      <c r="G279" s="39">
        <v>101647</v>
      </c>
    </row>
    <row r="280" spans="1:7" ht="34.5" customHeight="1">
      <c r="A280" s="30"/>
      <c r="B280" s="38" t="s">
        <v>559</v>
      </c>
      <c r="C280" s="33">
        <v>41295</v>
      </c>
      <c r="D280" s="28" t="s">
        <v>546</v>
      </c>
      <c r="E280" s="31"/>
      <c r="F280" s="43">
        <v>508233</v>
      </c>
      <c r="G280" s="39">
        <v>101647</v>
      </c>
    </row>
    <row r="281" spans="1:7" ht="34.5" customHeight="1">
      <c r="A281" s="30"/>
      <c r="B281" s="38" t="s">
        <v>560</v>
      </c>
      <c r="C281" s="33">
        <v>41295</v>
      </c>
      <c r="D281" s="28" t="s">
        <v>546</v>
      </c>
      <c r="E281" s="31"/>
      <c r="F281" s="43">
        <v>508233</v>
      </c>
      <c r="G281" s="39">
        <v>101647</v>
      </c>
    </row>
    <row r="282" spans="1:7" ht="36" customHeight="1">
      <c r="A282" s="30"/>
      <c r="B282" s="38" t="s">
        <v>561</v>
      </c>
      <c r="C282" s="33">
        <v>41295</v>
      </c>
      <c r="D282" s="28" t="s">
        <v>546</v>
      </c>
      <c r="E282" s="31"/>
      <c r="F282" s="43">
        <v>508233</v>
      </c>
      <c r="G282" s="39">
        <v>101647</v>
      </c>
    </row>
    <row r="283" spans="1:13" ht="50.25" customHeight="1">
      <c r="A283" s="56"/>
      <c r="B283" s="38" t="s">
        <v>559</v>
      </c>
      <c r="C283" s="33">
        <v>41295</v>
      </c>
      <c r="D283" s="28" t="s">
        <v>546</v>
      </c>
      <c r="E283" s="57"/>
      <c r="F283" s="43">
        <v>508233</v>
      </c>
      <c r="G283" s="39">
        <v>101647</v>
      </c>
      <c r="H283"/>
      <c r="I283"/>
      <c r="J283"/>
      <c r="K283"/>
      <c r="L283"/>
      <c r="M283"/>
    </row>
    <row r="284" spans="1:13" ht="15">
      <c r="A284" s="54"/>
      <c r="B284" s="55"/>
      <c r="C284"/>
      <c r="D284"/>
      <c r="E284"/>
      <c r="F284"/>
      <c r="G284"/>
      <c r="H284"/>
      <c r="I284"/>
      <c r="J284"/>
      <c r="K284"/>
      <c r="L284"/>
      <c r="M284"/>
    </row>
    <row r="285" spans="2:7" ht="15">
      <c r="B285" s="34" t="s">
        <v>482</v>
      </c>
      <c r="E285" s="22" t="s">
        <v>483</v>
      </c>
      <c r="F285" s="46"/>
      <c r="G285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6"/>
  <sheetViews>
    <sheetView zoomScale="85" zoomScaleNormal="85" zoomScalePageLayoutView="0" workbookViewId="0" topLeftCell="A408">
      <selection activeCell="E364" sqref="E36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10.6640625" style="4" customWidth="1"/>
    <col min="10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8" t="s">
        <v>347</v>
      </c>
      <c r="B2" s="218"/>
      <c r="C2" s="218"/>
      <c r="D2" s="218"/>
      <c r="E2" s="218"/>
      <c r="F2" s="218"/>
      <c r="G2" s="218"/>
      <c r="H2" s="218"/>
    </row>
    <row r="3" spans="1:8" ht="15.75">
      <c r="A3" s="218" t="s">
        <v>348</v>
      </c>
      <c r="B3" s="218"/>
      <c r="C3" s="218"/>
      <c r="D3" s="218"/>
      <c r="E3" s="218"/>
      <c r="F3" s="218"/>
      <c r="G3" s="218"/>
      <c r="H3" s="218"/>
    </row>
    <row r="4" spans="1:8" ht="15.75">
      <c r="A4" s="218" t="s">
        <v>349</v>
      </c>
      <c r="B4" s="218"/>
      <c r="C4" s="218"/>
      <c r="D4" s="218"/>
      <c r="E4" s="218"/>
      <c r="F4" s="218"/>
      <c r="G4" s="218"/>
      <c r="H4" s="218"/>
    </row>
    <row r="5" spans="1:8" ht="15.75">
      <c r="A5" s="219" t="s">
        <v>580</v>
      </c>
      <c r="B5" s="219"/>
      <c r="C5" s="219"/>
      <c r="D5" s="219"/>
      <c r="E5" s="219"/>
      <c r="F5" s="219"/>
      <c r="G5" s="219"/>
      <c r="H5" s="219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23.25" customHeight="1">
      <c r="A21" s="15"/>
      <c r="B21" s="36" t="s">
        <v>361</v>
      </c>
      <c r="C21" s="18">
        <v>41353</v>
      </c>
      <c r="D21" s="28" t="s">
        <v>374</v>
      </c>
      <c r="E21" s="25"/>
      <c r="F21" s="41"/>
      <c r="G21" s="41"/>
    </row>
    <row r="22" spans="1:7" ht="30">
      <c r="A22" s="15"/>
      <c r="B22" s="36" t="s">
        <v>362</v>
      </c>
      <c r="C22" s="18">
        <v>41015</v>
      </c>
      <c r="D22" s="28" t="s">
        <v>374</v>
      </c>
      <c r="E22" s="25"/>
      <c r="F22" s="41">
        <v>59368</v>
      </c>
      <c r="G22" s="41">
        <v>11874</v>
      </c>
    </row>
    <row r="23" spans="1:7" ht="24" customHeight="1">
      <c r="A23" s="15"/>
      <c r="B23" s="36" t="s">
        <v>361</v>
      </c>
      <c r="C23" s="59">
        <v>41353</v>
      </c>
      <c r="D23" s="28" t="s">
        <v>374</v>
      </c>
      <c r="E23" s="25"/>
      <c r="F23" s="41">
        <v>57469</v>
      </c>
      <c r="G23" s="41">
        <v>11494</v>
      </c>
    </row>
    <row r="24" spans="1:7" ht="63">
      <c r="A24" s="15"/>
      <c r="B24" s="35" t="s">
        <v>367</v>
      </c>
      <c r="C24" s="18"/>
      <c r="D24" s="28"/>
      <c r="E24" s="25"/>
      <c r="F24" s="41"/>
      <c r="G24" s="41"/>
    </row>
    <row r="25" spans="1:7" ht="15">
      <c r="A25" s="15"/>
      <c r="B25" s="36" t="s">
        <v>361</v>
      </c>
      <c r="C25" s="18">
        <v>41015</v>
      </c>
      <c r="D25" s="28" t="s">
        <v>374</v>
      </c>
      <c r="E25" s="25"/>
      <c r="F25" s="41">
        <v>63491</v>
      </c>
      <c r="G25" s="41">
        <v>12698</v>
      </c>
    </row>
    <row r="26" spans="1:7" ht="30">
      <c r="A26" s="15"/>
      <c r="B26" s="36" t="s">
        <v>362</v>
      </c>
      <c r="C26" s="18">
        <v>41015</v>
      </c>
      <c r="D26" s="28" t="s">
        <v>374</v>
      </c>
      <c r="E26" s="25"/>
      <c r="F26" s="41">
        <v>69263</v>
      </c>
      <c r="G26" s="41">
        <v>13853</v>
      </c>
    </row>
    <row r="27" spans="1:7" ht="67.5" customHeight="1">
      <c r="A27" s="15"/>
      <c r="B27" s="35" t="s">
        <v>368</v>
      </c>
      <c r="C27" s="18"/>
      <c r="D27" s="28"/>
      <c r="E27" s="25"/>
      <c r="F27" s="41"/>
      <c r="G27" s="41"/>
    </row>
    <row r="28" spans="1:7" ht="26.25" customHeight="1">
      <c r="A28" s="15"/>
      <c r="B28" s="36" t="s">
        <v>369</v>
      </c>
      <c r="C28" s="18">
        <v>41015</v>
      </c>
      <c r="D28" s="51" t="s">
        <v>374</v>
      </c>
      <c r="E28" s="25"/>
      <c r="F28" s="41">
        <v>19608</v>
      </c>
      <c r="G28" s="41">
        <v>3922</v>
      </c>
    </row>
    <row r="29" spans="1:7" ht="30.75" customHeight="1">
      <c r="A29" s="15"/>
      <c r="B29" s="36" t="s">
        <v>369</v>
      </c>
      <c r="C29" s="59">
        <v>41353</v>
      </c>
      <c r="D29" s="51" t="s">
        <v>374</v>
      </c>
      <c r="E29" s="25"/>
      <c r="F29" s="41">
        <f>14321*1.78</f>
        <v>25491.38</v>
      </c>
      <c r="G29" s="41">
        <f>F29*20%</f>
        <v>5098.276000000001</v>
      </c>
    </row>
    <row r="30" spans="1:7" ht="69" customHeight="1">
      <c r="A30" s="15"/>
      <c r="B30" s="35" t="s">
        <v>484</v>
      </c>
      <c r="C30" s="18"/>
      <c r="D30" s="28"/>
      <c r="E30" s="25"/>
      <c r="F30" s="41"/>
      <c r="G30" s="41"/>
    </row>
    <row r="31" spans="1:7" ht="27" customHeight="1">
      <c r="A31" s="15"/>
      <c r="B31" s="36" t="s">
        <v>369</v>
      </c>
      <c r="C31" s="18">
        <v>41015</v>
      </c>
      <c r="D31" s="28" t="s">
        <v>374</v>
      </c>
      <c r="E31" s="25"/>
      <c r="F31" s="41">
        <v>30360</v>
      </c>
      <c r="G31" s="41">
        <v>6072</v>
      </c>
    </row>
    <row r="32" spans="1:11" ht="78.75">
      <c r="A32" s="15"/>
      <c r="B32" s="35" t="s">
        <v>370</v>
      </c>
      <c r="C32" s="18"/>
      <c r="D32" s="28"/>
      <c r="E32" s="25"/>
      <c r="F32" s="41"/>
      <c r="G32" s="41"/>
      <c r="K32" s="8" t="s">
        <v>581</v>
      </c>
    </row>
    <row r="33" spans="1:7" ht="15">
      <c r="A33" s="15"/>
      <c r="B33" s="36" t="s">
        <v>371</v>
      </c>
      <c r="C33" s="18">
        <v>41015</v>
      </c>
      <c r="D33" s="28" t="s">
        <v>374</v>
      </c>
      <c r="E33" s="25"/>
      <c r="F33" s="41">
        <v>96702</v>
      </c>
      <c r="G33" s="41">
        <v>19340</v>
      </c>
    </row>
    <row r="34" spans="1:7" ht="78.75">
      <c r="A34" s="15"/>
      <c r="B34" s="35" t="s">
        <v>372</v>
      </c>
      <c r="C34" s="18"/>
      <c r="D34" s="28"/>
      <c r="E34" s="25"/>
      <c r="F34" s="41"/>
      <c r="G34" s="41"/>
    </row>
    <row r="35" spans="1:7" ht="15">
      <c r="A35" s="15"/>
      <c r="B35" s="36" t="s">
        <v>371</v>
      </c>
      <c r="C35" s="18">
        <v>41015</v>
      </c>
      <c r="D35" s="28" t="s">
        <v>374</v>
      </c>
      <c r="E35" s="25"/>
      <c r="F35" s="41">
        <v>108014</v>
      </c>
      <c r="G35" s="41">
        <v>21603</v>
      </c>
    </row>
    <row r="36" spans="1:7" ht="50.25" customHeight="1">
      <c r="A36" s="15"/>
      <c r="B36" s="37" t="s">
        <v>376</v>
      </c>
      <c r="C36" s="18"/>
      <c r="D36" s="28"/>
      <c r="E36" s="25"/>
      <c r="F36" s="16"/>
      <c r="G36" s="16"/>
    </row>
    <row r="37" spans="1:7" ht="34.5" customHeight="1">
      <c r="A37" s="15" t="s">
        <v>359</v>
      </c>
      <c r="B37" s="38" t="s">
        <v>409</v>
      </c>
      <c r="C37" s="18">
        <v>41122</v>
      </c>
      <c r="D37" s="28" t="s">
        <v>373</v>
      </c>
      <c r="E37" s="25"/>
      <c r="F37" s="39">
        <v>1037841</v>
      </c>
      <c r="G37" s="39">
        <v>207568.2</v>
      </c>
    </row>
    <row r="38" spans="1:7" ht="34.5" customHeight="1">
      <c r="A38" s="15" t="s">
        <v>405</v>
      </c>
      <c r="B38" s="38" t="s">
        <v>410</v>
      </c>
      <c r="C38" s="18">
        <v>41122</v>
      </c>
      <c r="D38" s="28" t="s">
        <v>373</v>
      </c>
      <c r="E38" s="25"/>
      <c r="F38" s="39">
        <v>1052058</v>
      </c>
      <c r="G38" s="39">
        <v>210411.6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 t="s">
        <v>358</v>
      </c>
      <c r="B41" s="38" t="s">
        <v>415</v>
      </c>
      <c r="C41" s="18">
        <v>41091</v>
      </c>
      <c r="D41" s="28" t="s">
        <v>373</v>
      </c>
      <c r="E41" s="25"/>
      <c r="F41" s="48">
        <v>1265313</v>
      </c>
      <c r="G41" s="39">
        <v>253062.6</v>
      </c>
    </row>
    <row r="42" spans="1:7" ht="34.5" customHeight="1">
      <c r="A42" s="15"/>
      <c r="B42" s="38" t="s">
        <v>416</v>
      </c>
      <c r="C42" s="18">
        <v>41091</v>
      </c>
      <c r="D42" s="28" t="s">
        <v>373</v>
      </c>
      <c r="E42" s="25"/>
      <c r="F42" s="48">
        <v>1336398</v>
      </c>
      <c r="G42" s="39">
        <v>267279.60000000003</v>
      </c>
    </row>
    <row r="43" spans="1:7" ht="34.5" customHeight="1">
      <c r="A43" s="15" t="s">
        <v>357</v>
      </c>
      <c r="B43" s="38" t="s">
        <v>417</v>
      </c>
      <c r="C43" s="18">
        <v>41091</v>
      </c>
      <c r="D43" s="28" t="s">
        <v>373</v>
      </c>
      <c r="E43" s="25"/>
      <c r="F43" s="48">
        <v>1215553.5</v>
      </c>
      <c r="G43" s="39">
        <v>243110.7</v>
      </c>
    </row>
    <row r="44" spans="1:7" ht="34.5" customHeight="1">
      <c r="A44" s="15" t="s">
        <v>358</v>
      </c>
      <c r="B44" s="38" t="s">
        <v>419</v>
      </c>
      <c r="C44" s="18">
        <v>41091</v>
      </c>
      <c r="D44" s="28" t="s">
        <v>373</v>
      </c>
      <c r="E44" s="25"/>
      <c r="F44" s="48">
        <v>1265313</v>
      </c>
      <c r="G44" s="39">
        <v>253062.6</v>
      </c>
    </row>
    <row r="45" spans="1:7" ht="34.5" customHeight="1">
      <c r="A45" s="15"/>
      <c r="B45" s="38" t="s">
        <v>420</v>
      </c>
      <c r="C45" s="18">
        <v>41091</v>
      </c>
      <c r="D45" s="28" t="s">
        <v>373</v>
      </c>
      <c r="E45" s="25"/>
      <c r="F45" s="48">
        <v>1336398</v>
      </c>
      <c r="G45" s="39">
        <v>267279.60000000003</v>
      </c>
    </row>
    <row r="46" spans="1:7" ht="34.5" customHeight="1">
      <c r="A46" s="15"/>
      <c r="B46" s="38" t="s">
        <v>421</v>
      </c>
      <c r="C46" s="18">
        <v>41091</v>
      </c>
      <c r="D46" s="28" t="s">
        <v>373</v>
      </c>
      <c r="E46" s="25"/>
      <c r="F46" s="39">
        <v>2232746</v>
      </c>
      <c r="G46" s="39">
        <v>446549.2</v>
      </c>
    </row>
    <row r="47" spans="1:7" ht="34.5" customHeight="1">
      <c r="A47" s="15"/>
      <c r="B47" s="38" t="s">
        <v>422</v>
      </c>
      <c r="C47" s="18">
        <v>41091</v>
      </c>
      <c r="D47" s="28" t="s">
        <v>373</v>
      </c>
      <c r="E47" s="25"/>
      <c r="F47" s="39">
        <v>2239516</v>
      </c>
      <c r="G47" s="39">
        <v>447903.2</v>
      </c>
    </row>
    <row r="48" spans="1:7" ht="30">
      <c r="A48" s="15"/>
      <c r="B48" s="38" t="s">
        <v>423</v>
      </c>
      <c r="C48" s="18">
        <v>41091</v>
      </c>
      <c r="D48" s="28" t="s">
        <v>373</v>
      </c>
      <c r="E48" s="25"/>
      <c r="F48" s="39">
        <v>2246286</v>
      </c>
      <c r="G48" s="39">
        <v>449257.2</v>
      </c>
    </row>
    <row r="49" spans="1:7" ht="30">
      <c r="A49" s="15"/>
      <c r="B49" s="38" t="s">
        <v>424</v>
      </c>
      <c r="C49" s="18">
        <v>41091</v>
      </c>
      <c r="D49" s="28" t="s">
        <v>373</v>
      </c>
      <c r="E49" s="25"/>
      <c r="F49" s="39">
        <v>2253056</v>
      </c>
      <c r="G49" s="39">
        <v>450611.2</v>
      </c>
    </row>
    <row r="50" spans="1:7" ht="30">
      <c r="A50" s="30"/>
      <c r="B50" s="38" t="s">
        <v>425</v>
      </c>
      <c r="C50" s="18">
        <v>41091</v>
      </c>
      <c r="D50" s="28" t="s">
        <v>373</v>
      </c>
      <c r="E50" s="31"/>
      <c r="F50" s="39">
        <v>2248994</v>
      </c>
      <c r="G50" s="39">
        <v>449798.80000000005</v>
      </c>
    </row>
    <row r="51" spans="1:7" ht="30">
      <c r="A51" s="30"/>
      <c r="B51" s="38" t="s">
        <v>426</v>
      </c>
      <c r="C51" s="18">
        <v>41091</v>
      </c>
      <c r="D51" s="28" t="s">
        <v>373</v>
      </c>
      <c r="E51" s="31"/>
      <c r="F51" s="39">
        <v>2255764</v>
      </c>
      <c r="G51" s="39">
        <v>451152.80000000005</v>
      </c>
    </row>
    <row r="52" spans="1:7" ht="30">
      <c r="A52" s="30"/>
      <c r="B52" s="38" t="s">
        <v>427</v>
      </c>
      <c r="C52" s="18">
        <v>41091</v>
      </c>
      <c r="D52" s="28" t="s">
        <v>373</v>
      </c>
      <c r="E52" s="31"/>
      <c r="F52" s="39">
        <v>2262534</v>
      </c>
      <c r="G52" s="39">
        <v>452506.80000000005</v>
      </c>
    </row>
    <row r="53" spans="1:7" ht="30">
      <c r="A53" s="30"/>
      <c r="B53" s="38" t="s">
        <v>428</v>
      </c>
      <c r="C53" s="18">
        <v>41091</v>
      </c>
      <c r="D53" s="28" t="s">
        <v>373</v>
      </c>
      <c r="E53" s="31"/>
      <c r="F53" s="39">
        <v>2269304</v>
      </c>
      <c r="G53" s="39">
        <v>453860.80000000005</v>
      </c>
    </row>
    <row r="54" spans="1:7" ht="30">
      <c r="A54" s="30"/>
      <c r="B54" s="38" t="s">
        <v>429</v>
      </c>
      <c r="C54" s="18">
        <v>41091</v>
      </c>
      <c r="D54" s="28" t="s">
        <v>373</v>
      </c>
      <c r="E54" s="31"/>
      <c r="F54" s="39">
        <v>1799466</v>
      </c>
      <c r="G54" s="39">
        <v>359893.2</v>
      </c>
    </row>
    <row r="55" spans="1:7" ht="34.5" customHeight="1">
      <c r="A55" s="30"/>
      <c r="B55" s="38" t="s">
        <v>430</v>
      </c>
      <c r="C55" s="18">
        <v>41091</v>
      </c>
      <c r="D55" s="28" t="s">
        <v>373</v>
      </c>
      <c r="E55" s="31"/>
      <c r="F55" s="48">
        <v>1950734.8800000001</v>
      </c>
      <c r="G55" s="39">
        <v>390146.976</v>
      </c>
    </row>
    <row r="56" spans="1:7" ht="36.75" customHeight="1">
      <c r="A56" s="30"/>
      <c r="B56" s="38" t="s">
        <v>431</v>
      </c>
      <c r="C56" s="18">
        <v>41091</v>
      </c>
      <c r="D56" s="28" t="s">
        <v>373</v>
      </c>
      <c r="E56" s="31"/>
      <c r="F56" s="48">
        <v>1958046.4800000002</v>
      </c>
      <c r="G56" s="39">
        <v>391609.2960000001</v>
      </c>
    </row>
    <row r="57" spans="1:7" ht="35.25" customHeight="1">
      <c r="A57" s="30"/>
      <c r="B57" s="38" t="s">
        <v>432</v>
      </c>
      <c r="C57" s="18">
        <v>41091</v>
      </c>
      <c r="D57" s="28" t="s">
        <v>373</v>
      </c>
      <c r="E57" s="31"/>
      <c r="F57" s="48">
        <v>1965358.08</v>
      </c>
      <c r="G57" s="39">
        <v>393071.61600000004</v>
      </c>
    </row>
    <row r="58" spans="1:7" ht="42" customHeight="1">
      <c r="A58" s="30"/>
      <c r="B58" s="53" t="s">
        <v>590</v>
      </c>
      <c r="C58" s="59">
        <v>41344</v>
      </c>
      <c r="D58" s="28" t="s">
        <v>373</v>
      </c>
      <c r="E58" s="31"/>
      <c r="F58" s="48">
        <v>1089733.05</v>
      </c>
      <c r="G58" s="39">
        <v>217946.61000000002</v>
      </c>
    </row>
    <row r="59" spans="1:7" ht="36" customHeight="1">
      <c r="A59" s="30"/>
      <c r="B59" s="53" t="s">
        <v>589</v>
      </c>
      <c r="C59" s="18">
        <v>41344</v>
      </c>
      <c r="D59" s="28" t="s">
        <v>373</v>
      </c>
      <c r="E59" s="31"/>
      <c r="F59" s="48">
        <v>1104660.9000000001</v>
      </c>
      <c r="G59" s="39">
        <v>220932.18000000005</v>
      </c>
    </row>
    <row r="60" spans="1:7" ht="30.75" customHeight="1">
      <c r="A60" s="30"/>
      <c r="B60" s="53" t="s">
        <v>588</v>
      </c>
      <c r="C60" s="18">
        <v>41344</v>
      </c>
      <c r="D60" s="28" t="s">
        <v>373</v>
      </c>
      <c r="E60" s="31"/>
      <c r="F60" s="48">
        <v>1258204.5</v>
      </c>
      <c r="G60" s="39">
        <v>251640.90000000002</v>
      </c>
    </row>
    <row r="61" spans="1:7" ht="30" customHeight="1">
      <c r="A61" s="30"/>
      <c r="B61" s="53" t="s">
        <v>582</v>
      </c>
      <c r="C61" s="18">
        <v>41344</v>
      </c>
      <c r="D61" s="28" t="s">
        <v>373</v>
      </c>
      <c r="E61" s="31"/>
      <c r="F61" s="48">
        <v>1089733.05</v>
      </c>
      <c r="G61" s="39">
        <v>217946.61000000002</v>
      </c>
    </row>
    <row r="62" spans="1:7" ht="30" customHeight="1">
      <c r="A62" s="30"/>
      <c r="B62" s="53" t="s">
        <v>511</v>
      </c>
      <c r="C62" s="18">
        <v>41344</v>
      </c>
      <c r="D62" s="28" t="s">
        <v>373</v>
      </c>
      <c r="E62" s="31"/>
      <c r="F62" s="48">
        <v>1104660.9000000001</v>
      </c>
      <c r="G62" s="39">
        <v>220932.18000000005</v>
      </c>
    </row>
    <row r="63" spans="1:7" ht="30" customHeight="1">
      <c r="A63" s="30"/>
      <c r="B63" s="53" t="s">
        <v>512</v>
      </c>
      <c r="C63" s="18">
        <v>41344</v>
      </c>
      <c r="D63" s="28" t="s">
        <v>373</v>
      </c>
      <c r="E63" s="31"/>
      <c r="F63" s="48">
        <v>1258204.5</v>
      </c>
      <c r="G63" s="39">
        <v>251640.90000000002</v>
      </c>
    </row>
    <row r="64" spans="1:7" ht="30" customHeight="1">
      <c r="A64" s="30"/>
      <c r="B64" s="53" t="s">
        <v>583</v>
      </c>
      <c r="C64" s="18">
        <v>41344</v>
      </c>
      <c r="D64" s="28" t="s">
        <v>373</v>
      </c>
      <c r="E64" s="31"/>
      <c r="F64" s="48">
        <v>1276331.175</v>
      </c>
      <c r="G64" s="39">
        <v>255266.23500000002</v>
      </c>
    </row>
    <row r="65" spans="1:7" ht="30" customHeight="1">
      <c r="A65" s="30"/>
      <c r="B65" s="53" t="s">
        <v>584</v>
      </c>
      <c r="C65" s="18">
        <v>41344</v>
      </c>
      <c r="D65" s="28" t="s">
        <v>373</v>
      </c>
      <c r="E65" s="31"/>
      <c r="F65" s="48">
        <v>1328578.6500000001</v>
      </c>
      <c r="G65" s="39">
        <v>265715.73000000004</v>
      </c>
    </row>
    <row r="66" spans="1:7" ht="30" customHeight="1">
      <c r="A66" s="30"/>
      <c r="B66" s="53" t="s">
        <v>585</v>
      </c>
      <c r="C66" s="18">
        <v>41344</v>
      </c>
      <c r="D66" s="28" t="s">
        <v>373</v>
      </c>
      <c r="E66" s="31"/>
      <c r="F66" s="48">
        <v>1403217.9000000001</v>
      </c>
      <c r="G66" s="39">
        <v>280643.58</v>
      </c>
    </row>
    <row r="67" spans="1:7" ht="30" customHeight="1">
      <c r="A67" s="30"/>
      <c r="B67" s="53" t="s">
        <v>586</v>
      </c>
      <c r="C67" s="18">
        <v>41344</v>
      </c>
      <c r="D67" s="28" t="s">
        <v>373</v>
      </c>
      <c r="E67" s="31"/>
      <c r="F67" s="48">
        <v>1276331.175</v>
      </c>
      <c r="G67" s="39">
        <v>255266.23500000002</v>
      </c>
    </row>
    <row r="68" spans="1:7" ht="43.5" customHeight="1">
      <c r="A68" s="30"/>
      <c r="B68" s="53" t="s">
        <v>587</v>
      </c>
      <c r="C68" s="18">
        <v>41344</v>
      </c>
      <c r="D68" s="28" t="s">
        <v>373</v>
      </c>
      <c r="E68" s="31"/>
      <c r="F68" s="48">
        <v>1328578.6500000001</v>
      </c>
      <c r="G68" s="39">
        <v>265715.73000000004</v>
      </c>
    </row>
    <row r="69" spans="1:7" ht="46.5" customHeight="1">
      <c r="A69" s="30"/>
      <c r="B69" s="53" t="s">
        <v>514</v>
      </c>
      <c r="C69" s="18">
        <v>41344</v>
      </c>
      <c r="D69" s="28" t="s">
        <v>373</v>
      </c>
      <c r="E69" s="31"/>
      <c r="F69" s="48">
        <v>1403217.9000000001</v>
      </c>
      <c r="G69" s="39">
        <v>280643.58</v>
      </c>
    </row>
    <row r="70" spans="1:7" ht="34.5" customHeight="1">
      <c r="A70" s="30"/>
      <c r="B70" s="38" t="s">
        <v>515</v>
      </c>
      <c r="C70" s="18">
        <v>41344</v>
      </c>
      <c r="D70" s="28" t="s">
        <v>373</v>
      </c>
      <c r="E70" s="31"/>
      <c r="F70" s="39">
        <v>2351491.8000000003</v>
      </c>
      <c r="G70" s="39">
        <v>470298.3600000001</v>
      </c>
    </row>
    <row r="71" spans="1:7" ht="42.75" customHeight="1">
      <c r="A71" s="30"/>
      <c r="B71" s="38" t="s">
        <v>591</v>
      </c>
      <c r="C71" s="18">
        <v>41344</v>
      </c>
      <c r="D71" s="28" t="s">
        <v>373</v>
      </c>
      <c r="E71" s="31"/>
      <c r="F71" s="39">
        <v>2351491.8000000003</v>
      </c>
      <c r="G71" s="39">
        <v>470298.3600000001</v>
      </c>
    </row>
    <row r="72" spans="1:7" ht="44.25" customHeight="1">
      <c r="A72" s="30"/>
      <c r="B72" s="38" t="s">
        <v>516</v>
      </c>
      <c r="C72" s="18">
        <v>41344</v>
      </c>
      <c r="D72" s="28" t="s">
        <v>373</v>
      </c>
      <c r="E72" s="31"/>
      <c r="F72" s="39">
        <v>2368552.2</v>
      </c>
      <c r="G72" s="39">
        <v>473710.44000000006</v>
      </c>
    </row>
    <row r="73" spans="1:7" ht="36" customHeight="1">
      <c r="A73" s="30"/>
      <c r="B73" s="38" t="s">
        <v>517</v>
      </c>
      <c r="C73" s="18">
        <v>41344</v>
      </c>
      <c r="D73" s="28" t="s">
        <v>373</v>
      </c>
      <c r="E73" s="31"/>
      <c r="F73" s="39">
        <v>2048271.624</v>
      </c>
      <c r="G73" s="39">
        <v>409654.32480000006</v>
      </c>
    </row>
    <row r="74" spans="1:9" ht="36" customHeight="1">
      <c r="A74" s="30"/>
      <c r="B74" s="38" t="s">
        <v>602</v>
      </c>
      <c r="C74" s="59">
        <v>41365</v>
      </c>
      <c r="D74" s="51" t="s">
        <v>592</v>
      </c>
      <c r="E74" s="31"/>
      <c r="F74" s="39">
        <v>992933.333333333</v>
      </c>
      <c r="G74" s="39">
        <v>198586.66666666663</v>
      </c>
      <c r="I74" s="61"/>
    </row>
    <row r="75" spans="1:7" ht="36" customHeight="1">
      <c r="A75" s="30"/>
      <c r="B75" s="38" t="s">
        <v>593</v>
      </c>
      <c r="C75" s="18">
        <v>41365</v>
      </c>
      <c r="D75" s="28" t="s">
        <v>592</v>
      </c>
      <c r="E75" s="31"/>
      <c r="F75" s="39">
        <v>1105766.6666666672</v>
      </c>
      <c r="G75" s="39">
        <v>221153.33333333346</v>
      </c>
    </row>
    <row r="76" spans="1:7" ht="36" customHeight="1">
      <c r="A76" s="30"/>
      <c r="B76" s="38" t="s">
        <v>594</v>
      </c>
      <c r="C76" s="18">
        <v>41365</v>
      </c>
      <c r="D76" s="28" t="s">
        <v>592</v>
      </c>
      <c r="E76" s="31"/>
      <c r="F76" s="39">
        <v>1184750</v>
      </c>
      <c r="G76" s="39">
        <v>236950</v>
      </c>
    </row>
    <row r="77" spans="1:7" ht="36" customHeight="1">
      <c r="A77" s="30"/>
      <c r="B77" s="38" t="s">
        <v>595</v>
      </c>
      <c r="C77" s="18">
        <v>41365</v>
      </c>
      <c r="D77" s="28" t="s">
        <v>592</v>
      </c>
      <c r="E77" s="31"/>
      <c r="F77" s="39">
        <v>1297583.333333333</v>
      </c>
      <c r="G77" s="39">
        <v>259516.66666666663</v>
      </c>
    </row>
    <row r="78" spans="1:7" ht="36" customHeight="1">
      <c r="A78" s="30"/>
      <c r="B78" s="38" t="s">
        <v>603</v>
      </c>
      <c r="C78" s="18">
        <v>41365</v>
      </c>
      <c r="D78" s="28" t="s">
        <v>592</v>
      </c>
      <c r="E78" s="31"/>
      <c r="F78" s="39">
        <v>992933.333333333</v>
      </c>
      <c r="G78" s="39">
        <v>198586.66666666663</v>
      </c>
    </row>
    <row r="79" spans="1:7" ht="36" customHeight="1">
      <c r="A79" s="30"/>
      <c r="B79" s="38" t="s">
        <v>596</v>
      </c>
      <c r="C79" s="18">
        <v>41365</v>
      </c>
      <c r="D79" s="28" t="s">
        <v>592</v>
      </c>
      <c r="E79" s="31"/>
      <c r="F79" s="39">
        <v>1105766.6666666672</v>
      </c>
      <c r="G79" s="39">
        <v>221153.33333333346</v>
      </c>
    </row>
    <row r="80" spans="1:7" ht="36" customHeight="1">
      <c r="A80" s="30"/>
      <c r="B80" s="38" t="s">
        <v>511</v>
      </c>
      <c r="C80" s="18">
        <v>41365</v>
      </c>
      <c r="D80" s="28" t="s">
        <v>592</v>
      </c>
      <c r="E80" s="31"/>
      <c r="F80" s="39">
        <v>1184750</v>
      </c>
      <c r="G80" s="39">
        <v>236950</v>
      </c>
    </row>
    <row r="81" spans="1:7" ht="36" customHeight="1">
      <c r="A81" s="30"/>
      <c r="B81" s="38" t="s">
        <v>512</v>
      </c>
      <c r="C81" s="18">
        <v>41365</v>
      </c>
      <c r="D81" s="28" t="s">
        <v>592</v>
      </c>
      <c r="E81" s="31"/>
      <c r="F81" s="39">
        <v>1297583.333333333</v>
      </c>
      <c r="G81" s="39">
        <v>259516.66666666663</v>
      </c>
    </row>
    <row r="82" spans="1:7" ht="36" customHeight="1">
      <c r="A82" s="30"/>
      <c r="B82" s="38" t="s">
        <v>597</v>
      </c>
      <c r="C82" s="18">
        <v>41365</v>
      </c>
      <c r="D82" s="28" t="s">
        <v>592</v>
      </c>
      <c r="E82" s="31"/>
      <c r="F82" s="39">
        <v>1297583.333333333</v>
      </c>
      <c r="G82" s="39">
        <v>259516.66666666663</v>
      </c>
    </row>
    <row r="83" spans="1:7" ht="36" customHeight="1">
      <c r="A83" s="30"/>
      <c r="B83" s="38" t="s">
        <v>598</v>
      </c>
      <c r="C83" s="18">
        <v>41365</v>
      </c>
      <c r="D83" s="28" t="s">
        <v>592</v>
      </c>
      <c r="E83" s="31"/>
      <c r="F83" s="39">
        <v>1354000</v>
      </c>
      <c r="G83" s="39">
        <v>270800</v>
      </c>
    </row>
    <row r="84" spans="1:7" ht="36" customHeight="1">
      <c r="A84" s="30"/>
      <c r="B84" s="38" t="s">
        <v>599</v>
      </c>
      <c r="C84" s="18">
        <v>41365</v>
      </c>
      <c r="D84" s="28" t="s">
        <v>592</v>
      </c>
      <c r="E84" s="31"/>
      <c r="F84" s="39">
        <v>1410416.6666666712</v>
      </c>
      <c r="G84" s="39">
        <v>282083.33333333425</v>
      </c>
    </row>
    <row r="85" spans="1:7" ht="36" customHeight="1">
      <c r="A85" s="30"/>
      <c r="B85" s="38" t="s">
        <v>600</v>
      </c>
      <c r="C85" s="18">
        <v>41365</v>
      </c>
      <c r="D85" s="28" t="s">
        <v>592</v>
      </c>
      <c r="E85" s="31"/>
      <c r="F85" s="39">
        <v>1297583.333333333</v>
      </c>
      <c r="G85" s="39">
        <v>259516.66666666663</v>
      </c>
    </row>
    <row r="86" spans="1:7" ht="36" customHeight="1">
      <c r="A86" s="30"/>
      <c r="B86" s="38" t="s">
        <v>513</v>
      </c>
      <c r="C86" s="18">
        <v>41365</v>
      </c>
      <c r="D86" s="28" t="s">
        <v>592</v>
      </c>
      <c r="E86" s="31"/>
      <c r="F86" s="39">
        <v>1354000</v>
      </c>
      <c r="G86" s="39">
        <v>270800</v>
      </c>
    </row>
    <row r="87" spans="1:7" ht="36" customHeight="1">
      <c r="A87" s="30"/>
      <c r="B87" s="38" t="s">
        <v>514</v>
      </c>
      <c r="C87" s="18">
        <v>41365</v>
      </c>
      <c r="D87" s="28" t="s">
        <v>592</v>
      </c>
      <c r="E87" s="31"/>
      <c r="F87" s="39">
        <v>1410416.6666666712</v>
      </c>
      <c r="G87" s="39">
        <v>282083.33333333425</v>
      </c>
    </row>
    <row r="88" spans="1:7" ht="36" customHeight="1">
      <c r="A88" s="30"/>
      <c r="B88" s="38" t="s">
        <v>515</v>
      </c>
      <c r="C88" s="18">
        <v>41365</v>
      </c>
      <c r="D88" s="28" t="s">
        <v>592</v>
      </c>
      <c r="E88" s="31"/>
      <c r="F88" s="39">
        <v>2369500</v>
      </c>
      <c r="G88" s="39">
        <v>473900</v>
      </c>
    </row>
    <row r="89" spans="1:7" ht="36" customHeight="1">
      <c r="A89" s="30"/>
      <c r="B89" s="38" t="s">
        <v>591</v>
      </c>
      <c r="C89" s="18">
        <v>41365</v>
      </c>
      <c r="D89" s="28" t="s">
        <v>592</v>
      </c>
      <c r="E89" s="31"/>
      <c r="F89" s="39">
        <v>2369500</v>
      </c>
      <c r="G89" s="39">
        <v>473900</v>
      </c>
    </row>
    <row r="90" spans="1:7" ht="36" customHeight="1">
      <c r="A90" s="30"/>
      <c r="B90" s="38" t="s">
        <v>516</v>
      </c>
      <c r="C90" s="18">
        <v>41365</v>
      </c>
      <c r="D90" s="28" t="s">
        <v>592</v>
      </c>
      <c r="E90" s="31"/>
      <c r="F90" s="39">
        <v>2369500</v>
      </c>
      <c r="G90" s="39">
        <v>473900</v>
      </c>
    </row>
    <row r="91" spans="1:9" ht="36" customHeight="1">
      <c r="A91" s="30"/>
      <c r="B91" s="38" t="s">
        <v>517</v>
      </c>
      <c r="C91" s="18">
        <v>41365</v>
      </c>
      <c r="D91" s="28" t="s">
        <v>592</v>
      </c>
      <c r="E91" s="31"/>
      <c r="F91" s="39">
        <v>2369500</v>
      </c>
      <c r="G91" s="39">
        <v>473900</v>
      </c>
      <c r="I91" s="61"/>
    </row>
    <row r="92" spans="1:7" ht="45.75" customHeight="1">
      <c r="A92" s="30"/>
      <c r="B92" s="37" t="s">
        <v>378</v>
      </c>
      <c r="C92" s="30"/>
      <c r="D92" s="30"/>
      <c r="E92" s="31"/>
      <c r="F92" s="30"/>
      <c r="G92" s="39"/>
    </row>
    <row r="93" spans="1:7" ht="45.75" customHeight="1">
      <c r="A93" s="30"/>
      <c r="B93" s="38" t="s">
        <v>490</v>
      </c>
      <c r="C93" s="18">
        <v>41091</v>
      </c>
      <c r="D93" s="28" t="s">
        <v>373</v>
      </c>
      <c r="E93" s="31"/>
      <c r="F93" s="39">
        <v>1259000</v>
      </c>
      <c r="G93" s="39">
        <v>251800</v>
      </c>
    </row>
    <row r="94" spans="1:7" ht="30" customHeight="1">
      <c r="A94" s="30"/>
      <c r="B94" s="38" t="s">
        <v>491</v>
      </c>
      <c r="C94" s="18">
        <v>41091</v>
      </c>
      <c r="D94" s="28" t="s">
        <v>373</v>
      </c>
      <c r="E94" s="31"/>
      <c r="F94" s="39">
        <v>1399000</v>
      </c>
      <c r="G94" s="39">
        <v>279800</v>
      </c>
    </row>
    <row r="95" spans="1:7" ht="30" customHeight="1">
      <c r="A95" s="30"/>
      <c r="B95" s="38" t="s">
        <v>492</v>
      </c>
      <c r="C95" s="18">
        <v>41091</v>
      </c>
      <c r="D95" s="28" t="s">
        <v>373</v>
      </c>
      <c r="E95" s="31"/>
      <c r="F95" s="39">
        <v>1270000</v>
      </c>
      <c r="G95" s="39">
        <v>254000</v>
      </c>
    </row>
    <row r="96" spans="1:7" ht="30" customHeight="1">
      <c r="A96" s="30"/>
      <c r="B96" s="38" t="s">
        <v>493</v>
      </c>
      <c r="C96" s="18">
        <v>41091</v>
      </c>
      <c r="D96" s="28" t="s">
        <v>373</v>
      </c>
      <c r="E96" s="31"/>
      <c r="F96" s="39">
        <v>1400000</v>
      </c>
      <c r="G96" s="39">
        <v>280000</v>
      </c>
    </row>
    <row r="97" spans="1:7" ht="30" customHeight="1">
      <c r="A97" s="30"/>
      <c r="B97" s="38" t="s">
        <v>494</v>
      </c>
      <c r="C97" s="18">
        <v>41091</v>
      </c>
      <c r="D97" s="28" t="s">
        <v>373</v>
      </c>
      <c r="E97" s="31"/>
      <c r="F97" s="39">
        <v>2096850</v>
      </c>
      <c r="G97" s="39">
        <v>419370</v>
      </c>
    </row>
    <row r="98" spans="1:7" ht="30" customHeight="1">
      <c r="A98" s="30"/>
      <c r="B98" s="38" t="s">
        <v>495</v>
      </c>
      <c r="C98" s="18">
        <v>41091</v>
      </c>
      <c r="D98" s="28" t="s">
        <v>373</v>
      </c>
      <c r="E98" s="31"/>
      <c r="F98" s="39">
        <v>2233350</v>
      </c>
      <c r="G98" s="39">
        <v>446670</v>
      </c>
    </row>
    <row r="99" spans="1:7" ht="30" customHeight="1">
      <c r="A99" s="30"/>
      <c r="B99" s="38" t="s">
        <v>496</v>
      </c>
      <c r="C99" s="18">
        <v>41091</v>
      </c>
      <c r="D99" s="28" t="s">
        <v>373</v>
      </c>
      <c r="E99" s="31"/>
      <c r="F99" s="39">
        <v>2096850</v>
      </c>
      <c r="G99" s="39">
        <v>419370</v>
      </c>
    </row>
    <row r="100" spans="1:7" ht="30" customHeight="1">
      <c r="A100" s="30"/>
      <c r="B100" s="38" t="s">
        <v>497</v>
      </c>
      <c r="C100" s="18">
        <v>41091</v>
      </c>
      <c r="D100" s="28" t="s">
        <v>373</v>
      </c>
      <c r="E100" s="31"/>
      <c r="F100" s="39">
        <v>2233350</v>
      </c>
      <c r="G100" s="39">
        <v>446670</v>
      </c>
    </row>
    <row r="101" spans="1:7" ht="30" customHeight="1">
      <c r="A101" s="30"/>
      <c r="B101" s="38" t="s">
        <v>498</v>
      </c>
      <c r="C101" s="18">
        <v>41091</v>
      </c>
      <c r="D101" s="28" t="s">
        <v>373</v>
      </c>
      <c r="E101" s="31"/>
      <c r="F101" s="39">
        <v>2107350</v>
      </c>
      <c r="G101" s="39">
        <v>421470</v>
      </c>
    </row>
    <row r="102" spans="1:7" ht="30" customHeight="1">
      <c r="A102" s="30"/>
      <c r="B102" s="38" t="s">
        <v>499</v>
      </c>
      <c r="C102" s="18">
        <v>41091</v>
      </c>
      <c r="D102" s="28" t="s">
        <v>373</v>
      </c>
      <c r="E102" s="31"/>
      <c r="F102" s="39">
        <v>2243850</v>
      </c>
      <c r="G102" s="39">
        <v>448770</v>
      </c>
    </row>
    <row r="103" spans="1:7" ht="30" customHeight="1">
      <c r="A103" s="30"/>
      <c r="B103" s="38" t="s">
        <v>500</v>
      </c>
      <c r="C103" s="18">
        <v>41091</v>
      </c>
      <c r="D103" s="28" t="s">
        <v>373</v>
      </c>
      <c r="E103" s="31"/>
      <c r="F103" s="39">
        <v>2107350</v>
      </c>
      <c r="G103" s="39">
        <v>421470</v>
      </c>
    </row>
    <row r="104" spans="1:7" ht="30" customHeight="1">
      <c r="A104" s="30"/>
      <c r="B104" s="38" t="s">
        <v>501</v>
      </c>
      <c r="C104" s="18">
        <v>41091</v>
      </c>
      <c r="D104" s="28" t="s">
        <v>373</v>
      </c>
      <c r="E104" s="31"/>
      <c r="F104" s="39">
        <v>2243850</v>
      </c>
      <c r="G104" s="39">
        <v>448770</v>
      </c>
    </row>
    <row r="105" spans="1:7" ht="30" customHeight="1">
      <c r="A105" s="30"/>
      <c r="B105" s="38" t="s">
        <v>502</v>
      </c>
      <c r="C105" s="18">
        <v>41091</v>
      </c>
      <c r="D105" s="28" t="s">
        <v>373</v>
      </c>
      <c r="E105" s="31"/>
      <c r="F105" s="39">
        <v>1821750</v>
      </c>
      <c r="G105" s="39">
        <v>364350</v>
      </c>
    </row>
    <row r="106" spans="1:7" ht="30" customHeight="1">
      <c r="A106" s="30"/>
      <c r="B106" s="38" t="s">
        <v>503</v>
      </c>
      <c r="C106" s="18">
        <v>41091</v>
      </c>
      <c r="D106" s="28" t="s">
        <v>373</v>
      </c>
      <c r="E106" s="31"/>
      <c r="F106" s="39">
        <v>2073750</v>
      </c>
      <c r="G106" s="39">
        <v>414750</v>
      </c>
    </row>
    <row r="107" spans="1:7" ht="30" customHeight="1">
      <c r="A107" s="30"/>
      <c r="B107" s="38" t="s">
        <v>504</v>
      </c>
      <c r="C107" s="18">
        <v>41091</v>
      </c>
      <c r="D107" s="28" t="s">
        <v>373</v>
      </c>
      <c r="E107" s="31"/>
      <c r="F107" s="39">
        <v>1827000</v>
      </c>
      <c r="G107" s="39">
        <v>365400</v>
      </c>
    </row>
    <row r="108" spans="1:7" ht="30" customHeight="1">
      <c r="A108" s="30"/>
      <c r="B108" s="38" t="s">
        <v>505</v>
      </c>
      <c r="C108" s="18">
        <v>41091</v>
      </c>
      <c r="D108" s="28" t="s">
        <v>373</v>
      </c>
      <c r="E108" s="31"/>
      <c r="F108" s="39">
        <v>2079000</v>
      </c>
      <c r="G108" s="39">
        <v>415800</v>
      </c>
    </row>
    <row r="109" spans="1:7" ht="30" customHeight="1">
      <c r="A109" s="30"/>
      <c r="B109" s="38" t="s">
        <v>506</v>
      </c>
      <c r="C109" s="18">
        <v>41166</v>
      </c>
      <c r="D109" s="28" t="s">
        <v>373</v>
      </c>
      <c r="E109" s="31"/>
      <c r="F109" s="39">
        <v>4138800</v>
      </c>
      <c r="G109" s="39">
        <v>827760</v>
      </c>
    </row>
    <row r="110" spans="1:7" ht="30" customHeight="1">
      <c r="A110" s="30"/>
      <c r="B110" s="38" t="s">
        <v>507</v>
      </c>
      <c r="C110" s="18">
        <v>41166</v>
      </c>
      <c r="D110" s="28" t="s">
        <v>373</v>
      </c>
      <c r="E110" s="31"/>
      <c r="F110" s="39">
        <v>4164300</v>
      </c>
      <c r="G110" s="39">
        <v>832860</v>
      </c>
    </row>
    <row r="111" spans="1:7" ht="30" customHeight="1">
      <c r="A111" s="30"/>
      <c r="B111" s="38" t="s">
        <v>508</v>
      </c>
      <c r="C111" s="18">
        <v>41166</v>
      </c>
      <c r="D111" s="28" t="s">
        <v>373</v>
      </c>
      <c r="E111" s="31"/>
      <c r="F111" s="39">
        <v>4139000</v>
      </c>
      <c r="G111" s="39">
        <v>827800</v>
      </c>
    </row>
    <row r="112" spans="1:7" ht="30" customHeight="1">
      <c r="A112" s="30"/>
      <c r="B112" s="38" t="s">
        <v>509</v>
      </c>
      <c r="C112" s="18">
        <v>41166</v>
      </c>
      <c r="D112" s="28" t="s">
        <v>373</v>
      </c>
      <c r="E112" s="31"/>
      <c r="F112" s="39">
        <v>4199300</v>
      </c>
      <c r="G112" s="39">
        <v>839860</v>
      </c>
    </row>
    <row r="113" spans="1:7" ht="30" customHeight="1">
      <c r="A113" s="30"/>
      <c r="B113" s="38" t="s">
        <v>494</v>
      </c>
      <c r="C113" s="59">
        <v>41344</v>
      </c>
      <c r="D113" s="28" t="s">
        <v>373</v>
      </c>
      <c r="E113" s="31"/>
      <c r="F113" s="39">
        <v>2201692.5</v>
      </c>
      <c r="G113" s="39">
        <v>440338.5</v>
      </c>
    </row>
    <row r="114" spans="1:7" ht="30" customHeight="1">
      <c r="A114" s="30"/>
      <c r="B114" s="38" t="s">
        <v>495</v>
      </c>
      <c r="C114" s="59">
        <v>41344</v>
      </c>
      <c r="D114" s="28" t="s">
        <v>373</v>
      </c>
      <c r="E114" s="31"/>
      <c r="F114" s="39">
        <v>2345017.5</v>
      </c>
      <c r="G114" s="39">
        <v>469003.5</v>
      </c>
    </row>
    <row r="115" spans="1:7" ht="30" customHeight="1">
      <c r="A115" s="30"/>
      <c r="B115" s="38" t="s">
        <v>496</v>
      </c>
      <c r="C115" s="59">
        <v>41344</v>
      </c>
      <c r="D115" s="28" t="s">
        <v>373</v>
      </c>
      <c r="E115" s="31"/>
      <c r="F115" s="39">
        <v>2201692.5</v>
      </c>
      <c r="G115" s="39">
        <v>440338.5</v>
      </c>
    </row>
    <row r="116" spans="1:7" ht="30" customHeight="1">
      <c r="A116" s="30"/>
      <c r="B116" s="38" t="s">
        <v>497</v>
      </c>
      <c r="C116" s="59">
        <v>41344</v>
      </c>
      <c r="D116" s="28" t="s">
        <v>373</v>
      </c>
      <c r="E116" s="31"/>
      <c r="F116" s="39">
        <v>2345017.5</v>
      </c>
      <c r="G116" s="39">
        <v>469003.5</v>
      </c>
    </row>
    <row r="117" spans="1:7" ht="30" customHeight="1">
      <c r="A117" s="30"/>
      <c r="B117" s="38" t="s">
        <v>498</v>
      </c>
      <c r="C117" s="59">
        <v>41344</v>
      </c>
      <c r="D117" s="28" t="s">
        <v>373</v>
      </c>
      <c r="E117" s="31"/>
      <c r="F117" s="39">
        <v>2212717.5</v>
      </c>
      <c r="G117" s="39">
        <v>442543.5</v>
      </c>
    </row>
    <row r="118" spans="1:7" ht="30" customHeight="1">
      <c r="A118" s="30"/>
      <c r="B118" s="38" t="s">
        <v>499</v>
      </c>
      <c r="C118" s="59">
        <v>41344</v>
      </c>
      <c r="D118" s="28" t="s">
        <v>373</v>
      </c>
      <c r="E118" s="31"/>
      <c r="F118" s="39">
        <v>2356042.5</v>
      </c>
      <c r="G118" s="39">
        <v>471208.5</v>
      </c>
    </row>
    <row r="119" spans="1:7" ht="30" customHeight="1">
      <c r="A119" s="30"/>
      <c r="B119" s="38" t="s">
        <v>500</v>
      </c>
      <c r="C119" s="59">
        <v>41344</v>
      </c>
      <c r="D119" s="28" t="s">
        <v>373</v>
      </c>
      <c r="E119" s="31"/>
      <c r="F119" s="39">
        <v>2212717.5</v>
      </c>
      <c r="G119" s="39">
        <v>442543.5</v>
      </c>
    </row>
    <row r="120" spans="1:7" ht="30" customHeight="1">
      <c r="A120" s="30"/>
      <c r="B120" s="38" t="s">
        <v>501</v>
      </c>
      <c r="C120" s="59">
        <v>41344</v>
      </c>
      <c r="D120" s="28" t="s">
        <v>373</v>
      </c>
      <c r="E120" s="31"/>
      <c r="F120" s="39">
        <v>2356042.5</v>
      </c>
      <c r="G120" s="39">
        <v>471208.5</v>
      </c>
    </row>
    <row r="121" spans="1:7" ht="30" customHeight="1">
      <c r="A121" s="30"/>
      <c r="B121" s="38" t="s">
        <v>502</v>
      </c>
      <c r="C121" s="59">
        <v>41344</v>
      </c>
      <c r="D121" s="28" t="s">
        <v>373</v>
      </c>
      <c r="E121" s="31"/>
      <c r="F121" s="39">
        <v>1912837.5</v>
      </c>
      <c r="G121" s="39">
        <v>382567.5</v>
      </c>
    </row>
    <row r="122" spans="1:7" ht="30" customHeight="1">
      <c r="A122" s="30"/>
      <c r="B122" s="38" t="s">
        <v>503</v>
      </c>
      <c r="C122" s="59">
        <v>41344</v>
      </c>
      <c r="D122" s="28" t="s">
        <v>373</v>
      </c>
      <c r="E122" s="31"/>
      <c r="F122" s="39">
        <v>2177437.5</v>
      </c>
      <c r="G122" s="39">
        <v>435487.5</v>
      </c>
    </row>
    <row r="123" spans="1:7" ht="30" customHeight="1">
      <c r="A123" s="30"/>
      <c r="B123" s="38" t="s">
        <v>504</v>
      </c>
      <c r="C123" s="59">
        <v>41344</v>
      </c>
      <c r="D123" s="28" t="s">
        <v>373</v>
      </c>
      <c r="E123" s="31"/>
      <c r="F123" s="39">
        <v>1918350</v>
      </c>
      <c r="G123" s="39">
        <v>383670</v>
      </c>
    </row>
    <row r="124" spans="1:7" ht="30" customHeight="1">
      <c r="A124" s="30"/>
      <c r="B124" s="38" t="s">
        <v>505</v>
      </c>
      <c r="C124" s="59">
        <v>41344</v>
      </c>
      <c r="D124" s="28" t="s">
        <v>373</v>
      </c>
      <c r="E124" s="31"/>
      <c r="F124" s="39">
        <v>2182950</v>
      </c>
      <c r="G124" s="39">
        <v>436590</v>
      </c>
    </row>
    <row r="125" spans="1:7" ht="30" customHeight="1">
      <c r="A125" s="30"/>
      <c r="B125" s="38" t="s">
        <v>604</v>
      </c>
      <c r="C125" s="59">
        <v>41365</v>
      </c>
      <c r="D125" s="28" t="s">
        <v>373</v>
      </c>
      <c r="E125" s="31"/>
      <c r="F125" s="39">
        <v>1335000</v>
      </c>
      <c r="G125" s="39">
        <v>267000</v>
      </c>
    </row>
    <row r="126" spans="1:7" ht="30" customHeight="1">
      <c r="A126" s="30"/>
      <c r="B126" s="38" t="s">
        <v>605</v>
      </c>
      <c r="C126" s="59">
        <v>41365</v>
      </c>
      <c r="D126" s="28" t="s">
        <v>373</v>
      </c>
      <c r="E126" s="31"/>
      <c r="F126" s="39">
        <v>1460000</v>
      </c>
      <c r="G126" s="39">
        <v>292000</v>
      </c>
    </row>
    <row r="127" spans="1:7" ht="30" customHeight="1">
      <c r="A127" s="30"/>
      <c r="B127" s="38" t="s">
        <v>606</v>
      </c>
      <c r="C127" s="59">
        <v>41365</v>
      </c>
      <c r="D127" s="28" t="s">
        <v>373</v>
      </c>
      <c r="E127" s="31"/>
      <c r="F127" s="39">
        <v>1335000</v>
      </c>
      <c r="G127" s="39">
        <v>267000</v>
      </c>
    </row>
    <row r="128" spans="1:7" ht="30" customHeight="1">
      <c r="A128" s="30"/>
      <c r="B128" s="38" t="s">
        <v>607</v>
      </c>
      <c r="C128" s="59">
        <v>41365</v>
      </c>
      <c r="D128" s="28" t="s">
        <v>373</v>
      </c>
      <c r="E128" s="31"/>
      <c r="F128" s="39">
        <v>1460000</v>
      </c>
      <c r="G128" s="39">
        <v>292000</v>
      </c>
    </row>
    <row r="129" spans="1:7" ht="30" customHeight="1">
      <c r="A129" s="30"/>
      <c r="B129" s="38" t="s">
        <v>526</v>
      </c>
      <c r="C129" s="59">
        <v>41365</v>
      </c>
      <c r="D129" s="28" t="s">
        <v>373</v>
      </c>
      <c r="E129" s="31"/>
      <c r="F129" s="39">
        <v>2300000</v>
      </c>
      <c r="G129" s="39">
        <v>460000</v>
      </c>
    </row>
    <row r="130" spans="1:7" ht="30" customHeight="1">
      <c r="A130" s="30"/>
      <c r="B130" s="38" t="s">
        <v>527</v>
      </c>
      <c r="C130" s="59">
        <v>41365</v>
      </c>
      <c r="D130" s="28" t="s">
        <v>373</v>
      </c>
      <c r="E130" s="31"/>
      <c r="F130" s="39">
        <v>2460000</v>
      </c>
      <c r="G130" s="39">
        <v>492000</v>
      </c>
    </row>
    <row r="131" spans="1:7" ht="30" customHeight="1">
      <c r="A131" s="30"/>
      <c r="B131" s="38" t="s">
        <v>528</v>
      </c>
      <c r="C131" s="59">
        <v>41365</v>
      </c>
      <c r="D131" s="28" t="s">
        <v>373</v>
      </c>
      <c r="E131" s="31"/>
      <c r="F131" s="39">
        <v>2300000</v>
      </c>
      <c r="G131" s="39">
        <v>460000</v>
      </c>
    </row>
    <row r="132" spans="1:7" ht="30" customHeight="1">
      <c r="A132" s="30"/>
      <c r="B132" s="38" t="s">
        <v>608</v>
      </c>
      <c r="C132" s="59">
        <v>41365</v>
      </c>
      <c r="D132" s="28" t="s">
        <v>373</v>
      </c>
      <c r="E132" s="31"/>
      <c r="F132" s="39">
        <v>2460000</v>
      </c>
      <c r="G132" s="39">
        <v>492000</v>
      </c>
    </row>
    <row r="133" spans="1:7" ht="30" customHeight="1">
      <c r="A133" s="30"/>
      <c r="B133" s="38" t="s">
        <v>530</v>
      </c>
      <c r="C133" s="59">
        <v>41365</v>
      </c>
      <c r="D133" s="28" t="s">
        <v>373</v>
      </c>
      <c r="E133" s="31"/>
      <c r="F133" s="39">
        <v>2300000</v>
      </c>
      <c r="G133" s="39">
        <v>460000</v>
      </c>
    </row>
    <row r="134" spans="1:7" ht="30" customHeight="1">
      <c r="A134" s="30"/>
      <c r="B134" s="38" t="s">
        <v>531</v>
      </c>
      <c r="C134" s="59">
        <v>41365</v>
      </c>
      <c r="D134" s="28" t="s">
        <v>373</v>
      </c>
      <c r="E134" s="31"/>
      <c r="F134" s="39">
        <v>2460000</v>
      </c>
      <c r="G134" s="39">
        <v>492000</v>
      </c>
    </row>
    <row r="135" spans="1:7" ht="30" customHeight="1">
      <c r="A135" s="30"/>
      <c r="B135" s="38" t="s">
        <v>532</v>
      </c>
      <c r="C135" s="59">
        <v>41365</v>
      </c>
      <c r="D135" s="28" t="s">
        <v>373</v>
      </c>
      <c r="E135" s="31"/>
      <c r="F135" s="39">
        <v>2300000</v>
      </c>
      <c r="G135" s="39">
        <v>460000</v>
      </c>
    </row>
    <row r="136" spans="1:7" ht="30" customHeight="1">
      <c r="A136" s="30"/>
      <c r="B136" s="38" t="s">
        <v>533</v>
      </c>
      <c r="C136" s="59">
        <v>41365</v>
      </c>
      <c r="D136" s="28" t="s">
        <v>373</v>
      </c>
      <c r="E136" s="31"/>
      <c r="F136" s="39">
        <v>2460000</v>
      </c>
      <c r="G136" s="39">
        <v>492000</v>
      </c>
    </row>
    <row r="137" spans="1:7" ht="30" customHeight="1">
      <c r="A137" s="30"/>
      <c r="B137" s="38" t="s">
        <v>534</v>
      </c>
      <c r="C137" s="59">
        <v>41365</v>
      </c>
      <c r="D137" s="28" t="s">
        <v>373</v>
      </c>
      <c r="E137" s="31"/>
      <c r="F137" s="39">
        <v>2300000</v>
      </c>
      <c r="G137" s="39">
        <v>460000</v>
      </c>
    </row>
    <row r="138" spans="1:7" ht="30" customHeight="1">
      <c r="A138" s="30"/>
      <c r="B138" s="38" t="s">
        <v>535</v>
      </c>
      <c r="C138" s="59">
        <v>41365</v>
      </c>
      <c r="D138" s="28" t="s">
        <v>373</v>
      </c>
      <c r="E138" s="31"/>
      <c r="F138" s="39">
        <v>2460000</v>
      </c>
      <c r="G138" s="39">
        <v>492000</v>
      </c>
    </row>
    <row r="139" spans="1:7" ht="30" customHeight="1">
      <c r="A139" s="30"/>
      <c r="B139" s="38" t="s">
        <v>536</v>
      </c>
      <c r="C139" s="59">
        <v>41365</v>
      </c>
      <c r="D139" s="28" t="s">
        <v>373</v>
      </c>
      <c r="E139" s="31"/>
      <c r="F139" s="39">
        <v>2300000</v>
      </c>
      <c r="G139" s="39">
        <v>460000</v>
      </c>
    </row>
    <row r="140" spans="1:9" ht="30" customHeight="1">
      <c r="A140" s="30"/>
      <c r="B140" s="38" t="s">
        <v>537</v>
      </c>
      <c r="C140" s="59">
        <v>41365</v>
      </c>
      <c r="D140" s="28" t="s">
        <v>373</v>
      </c>
      <c r="E140" s="31"/>
      <c r="F140" s="39">
        <v>2460000</v>
      </c>
      <c r="G140" s="39">
        <v>492000</v>
      </c>
      <c r="I140" s="61"/>
    </row>
    <row r="141" spans="1:7" ht="42" customHeight="1">
      <c r="A141" s="30"/>
      <c r="B141" s="37" t="s">
        <v>377</v>
      </c>
      <c r="C141" s="30"/>
      <c r="D141" s="30"/>
      <c r="E141" s="31"/>
      <c r="F141" s="40"/>
      <c r="G141" s="39"/>
    </row>
    <row r="142" spans="1:7" ht="30" customHeight="1">
      <c r="A142" s="15" t="s">
        <v>406</v>
      </c>
      <c r="B142" s="38" t="s">
        <v>449</v>
      </c>
      <c r="C142" s="18">
        <v>41091</v>
      </c>
      <c r="D142" s="28" t="s">
        <v>373</v>
      </c>
      <c r="E142" s="31"/>
      <c r="F142" s="39">
        <v>1815165</v>
      </c>
      <c r="G142" s="39">
        <v>363033</v>
      </c>
    </row>
    <row r="143" spans="1:7" ht="30" customHeight="1">
      <c r="A143" s="15" t="s">
        <v>407</v>
      </c>
      <c r="B143" s="38" t="s">
        <v>450</v>
      </c>
      <c r="C143" s="18">
        <v>41091</v>
      </c>
      <c r="D143" s="28" t="s">
        <v>373</v>
      </c>
      <c r="E143" s="31"/>
      <c r="F143" s="39">
        <v>1549790</v>
      </c>
      <c r="G143" s="39">
        <v>309958</v>
      </c>
    </row>
    <row r="144" spans="1:7" ht="30" customHeight="1">
      <c r="A144" s="30"/>
      <c r="B144" s="38" t="s">
        <v>451</v>
      </c>
      <c r="C144" s="18">
        <v>41091</v>
      </c>
      <c r="D144" s="28" t="s">
        <v>373</v>
      </c>
      <c r="E144" s="31"/>
      <c r="F144" s="39">
        <v>1889470</v>
      </c>
      <c r="G144" s="39">
        <v>377894</v>
      </c>
    </row>
    <row r="145" spans="1:7" ht="30" customHeight="1">
      <c r="A145" s="30"/>
      <c r="B145" s="38" t="s">
        <v>452</v>
      </c>
      <c r="C145" s="18">
        <v>41091</v>
      </c>
      <c r="D145" s="28" t="s">
        <v>373</v>
      </c>
      <c r="E145" s="31"/>
      <c r="F145" s="39">
        <v>1815165</v>
      </c>
      <c r="G145" s="39">
        <v>363033</v>
      </c>
    </row>
    <row r="146" spans="1:7" ht="30" customHeight="1">
      <c r="A146" s="30"/>
      <c r="B146" s="38" t="s">
        <v>453</v>
      </c>
      <c r="C146" s="18">
        <v>41091</v>
      </c>
      <c r="D146" s="28" t="s">
        <v>373</v>
      </c>
      <c r="E146" s="31"/>
      <c r="F146" s="39">
        <v>1995620</v>
      </c>
      <c r="G146" s="39">
        <v>399124</v>
      </c>
    </row>
    <row r="147" spans="1:7" ht="30" customHeight="1">
      <c r="A147" s="30"/>
      <c r="B147" s="38" t="s">
        <v>454</v>
      </c>
      <c r="C147" s="18">
        <v>41091</v>
      </c>
      <c r="D147" s="28" t="s">
        <v>373</v>
      </c>
      <c r="E147" s="31"/>
      <c r="F147" s="39">
        <v>1878855</v>
      </c>
      <c r="G147" s="39">
        <v>375771</v>
      </c>
    </row>
    <row r="148" spans="1:7" ht="31.5">
      <c r="A148" s="30"/>
      <c r="B148" s="37" t="s">
        <v>402</v>
      </c>
      <c r="C148" s="30"/>
      <c r="D148" s="30"/>
      <c r="E148" s="31"/>
      <c r="F148" s="42"/>
      <c r="G148" s="39"/>
    </row>
    <row r="149" spans="1:7" ht="30" customHeight="1">
      <c r="A149" s="30"/>
      <c r="B149" s="38" t="s">
        <v>379</v>
      </c>
      <c r="C149" s="18">
        <v>41091</v>
      </c>
      <c r="D149" s="28" t="s">
        <v>373</v>
      </c>
      <c r="E149" s="31"/>
      <c r="F149" s="39">
        <v>3024404.25</v>
      </c>
      <c r="G149" s="39">
        <v>604880.85</v>
      </c>
    </row>
    <row r="150" spans="1:7" ht="30" customHeight="1">
      <c r="A150" s="30"/>
      <c r="B150" s="38" t="s">
        <v>380</v>
      </c>
      <c r="C150" s="18">
        <v>41091</v>
      </c>
      <c r="D150" s="28" t="s">
        <v>373</v>
      </c>
      <c r="E150" s="31"/>
      <c r="F150" s="39">
        <v>3680954.55</v>
      </c>
      <c r="G150" s="39">
        <v>736190.91</v>
      </c>
    </row>
    <row r="151" spans="1:7" ht="30" customHeight="1">
      <c r="A151" s="30"/>
      <c r="B151" s="38" t="s">
        <v>381</v>
      </c>
      <c r="C151" s="18">
        <v>41091</v>
      </c>
      <c r="D151" s="28" t="s">
        <v>373</v>
      </c>
      <c r="E151" s="31"/>
      <c r="F151" s="39">
        <v>4967550</v>
      </c>
      <c r="G151" s="39">
        <v>993510</v>
      </c>
    </row>
    <row r="152" spans="1:7" ht="30" customHeight="1">
      <c r="A152" s="30"/>
      <c r="B152" s="38" t="s">
        <v>382</v>
      </c>
      <c r="C152" s="18">
        <v>41091</v>
      </c>
      <c r="D152" s="28" t="s">
        <v>373</v>
      </c>
      <c r="E152" s="31"/>
      <c r="F152" s="39">
        <v>5650612.8</v>
      </c>
      <c r="G152" s="39">
        <v>1130122.56</v>
      </c>
    </row>
    <row r="153" spans="1:7" ht="30" customHeight="1">
      <c r="A153" s="30"/>
      <c r="B153" s="38" t="s">
        <v>383</v>
      </c>
      <c r="C153" s="18">
        <v>41091</v>
      </c>
      <c r="D153" s="28" t="s">
        <v>373</v>
      </c>
      <c r="E153" s="31"/>
      <c r="F153" s="39">
        <v>4027242.4499999997</v>
      </c>
      <c r="G153" s="39">
        <v>805448.49</v>
      </c>
    </row>
    <row r="154" spans="1:7" ht="30" customHeight="1">
      <c r="A154" s="30"/>
      <c r="B154" s="38" t="s">
        <v>384</v>
      </c>
      <c r="C154" s="18">
        <v>41091</v>
      </c>
      <c r="D154" s="28" t="s">
        <v>373</v>
      </c>
      <c r="E154" s="31"/>
      <c r="F154" s="39">
        <v>5183536.05</v>
      </c>
      <c r="G154" s="39">
        <v>1036707.21</v>
      </c>
    </row>
    <row r="155" spans="1:7" ht="30" customHeight="1">
      <c r="A155" s="30"/>
      <c r="B155" s="38" t="s">
        <v>385</v>
      </c>
      <c r="C155" s="18">
        <v>41091</v>
      </c>
      <c r="D155" s="28" t="s">
        <v>373</v>
      </c>
      <c r="E155" s="31"/>
      <c r="F155" s="39">
        <v>45139882.199999996</v>
      </c>
      <c r="G155" s="39">
        <v>9027976.44</v>
      </c>
    </row>
    <row r="156" spans="1:7" ht="30" customHeight="1">
      <c r="A156" s="30"/>
      <c r="B156" s="38" t="s">
        <v>386</v>
      </c>
      <c r="C156" s="18">
        <v>41091</v>
      </c>
      <c r="D156" s="28" t="s">
        <v>373</v>
      </c>
      <c r="E156" s="31"/>
      <c r="F156" s="39">
        <v>3032352.75</v>
      </c>
      <c r="G156" s="39">
        <v>606470.55</v>
      </c>
    </row>
    <row r="157" spans="1:7" ht="30" customHeight="1">
      <c r="A157" s="30"/>
      <c r="B157" s="38" t="s">
        <v>387</v>
      </c>
      <c r="C157" s="18">
        <v>41091</v>
      </c>
      <c r="D157" s="28" t="s">
        <v>373</v>
      </c>
      <c r="E157" s="31"/>
      <c r="F157" s="39">
        <v>3874689</v>
      </c>
      <c r="G157" s="39">
        <v>774937.8</v>
      </c>
    </row>
    <row r="158" spans="1:7" ht="30" customHeight="1">
      <c r="A158" s="30"/>
      <c r="B158" s="38" t="s">
        <v>388</v>
      </c>
      <c r="C158" s="18">
        <v>41091</v>
      </c>
      <c r="D158" s="28" t="s">
        <v>373</v>
      </c>
      <c r="E158" s="31"/>
      <c r="F158" s="39">
        <v>5020537.2</v>
      </c>
      <c r="G158" s="39">
        <v>1004107.4400000001</v>
      </c>
    </row>
    <row r="159" spans="1:7" ht="30" customHeight="1">
      <c r="A159" s="30"/>
      <c r="B159" s="38" t="s">
        <v>389</v>
      </c>
      <c r="C159" s="18">
        <v>41091</v>
      </c>
      <c r="D159" s="28" t="s">
        <v>373</v>
      </c>
      <c r="E159" s="31"/>
      <c r="F159" s="39">
        <v>5938071.3</v>
      </c>
      <c r="G159" s="39">
        <v>1187614.26</v>
      </c>
    </row>
    <row r="160" spans="1:7" ht="30" customHeight="1">
      <c r="A160" s="30"/>
      <c r="B160" s="38" t="s">
        <v>390</v>
      </c>
      <c r="C160" s="18">
        <v>41091</v>
      </c>
      <c r="D160" s="28" t="s">
        <v>373</v>
      </c>
      <c r="E160" s="31"/>
      <c r="F160" s="39">
        <v>4226364</v>
      </c>
      <c r="G160" s="39">
        <v>1782900.9482000002</v>
      </c>
    </row>
    <row r="161" spans="1:7" ht="30" customHeight="1">
      <c r="A161" s="30"/>
      <c r="B161" s="38" t="s">
        <v>391</v>
      </c>
      <c r="C161" s="18">
        <v>41091</v>
      </c>
      <c r="D161" s="28" t="s">
        <v>373</v>
      </c>
      <c r="E161" s="31"/>
      <c r="F161" s="39">
        <v>5495477.399999999</v>
      </c>
      <c r="G161" s="39">
        <v>1099095.48</v>
      </c>
    </row>
    <row r="162" spans="1:7" ht="30" customHeight="1">
      <c r="A162" s="30"/>
      <c r="B162" s="38" t="s">
        <v>392</v>
      </c>
      <c r="C162" s="18">
        <v>41091</v>
      </c>
      <c r="D162" s="28" t="s">
        <v>373</v>
      </c>
      <c r="E162" s="31"/>
      <c r="F162" s="39">
        <v>47946507</v>
      </c>
      <c r="G162" s="39">
        <v>9589301.4</v>
      </c>
    </row>
    <row r="163" spans="1:7" ht="30" customHeight="1">
      <c r="A163" s="30"/>
      <c r="B163" s="38" t="s">
        <v>488</v>
      </c>
      <c r="C163" s="18">
        <v>41091</v>
      </c>
      <c r="D163" s="28" t="s">
        <v>373</v>
      </c>
      <c r="E163" s="31"/>
      <c r="F163" s="39">
        <v>4027242.4499999997</v>
      </c>
      <c r="G163" s="39">
        <v>805448.49</v>
      </c>
    </row>
    <row r="164" spans="1:7" ht="30" customHeight="1">
      <c r="A164" s="30"/>
      <c r="B164" s="38" t="s">
        <v>394</v>
      </c>
      <c r="C164" s="18">
        <v>41091</v>
      </c>
      <c r="D164" s="28" t="s">
        <v>373</v>
      </c>
      <c r="E164" s="31"/>
      <c r="F164" s="39">
        <v>5183536.05</v>
      </c>
      <c r="G164" s="39">
        <v>1036707.21</v>
      </c>
    </row>
    <row r="165" spans="1:7" ht="30" customHeight="1">
      <c r="A165" s="30"/>
      <c r="B165" s="38" t="s">
        <v>395</v>
      </c>
      <c r="C165" s="18">
        <v>41091</v>
      </c>
      <c r="D165" s="28" t="s">
        <v>373</v>
      </c>
      <c r="E165" s="31"/>
      <c r="F165" s="39">
        <v>45139882.199999996</v>
      </c>
      <c r="G165" s="39">
        <v>9027976.44</v>
      </c>
    </row>
    <row r="166" spans="1:7" ht="30" customHeight="1">
      <c r="A166" s="30"/>
      <c r="B166" s="38" t="s">
        <v>396</v>
      </c>
      <c r="C166" s="18">
        <v>41091</v>
      </c>
      <c r="D166" s="28" t="s">
        <v>373</v>
      </c>
      <c r="E166" s="31"/>
      <c r="F166" s="39">
        <v>4213408</v>
      </c>
      <c r="G166" s="39">
        <v>711480</v>
      </c>
    </row>
    <row r="167" spans="1:7" ht="30" customHeight="1">
      <c r="A167" s="30"/>
      <c r="B167" s="38" t="s">
        <v>388</v>
      </c>
      <c r="C167" s="59">
        <v>41344</v>
      </c>
      <c r="D167" s="28" t="s">
        <v>592</v>
      </c>
      <c r="E167" s="31"/>
      <c r="F167" s="39">
        <v>5273235.449999999</v>
      </c>
      <c r="G167" s="39">
        <v>1054647.0899999999</v>
      </c>
    </row>
    <row r="168" spans="1:7" ht="30" customHeight="1">
      <c r="A168" s="30"/>
      <c r="B168" s="38" t="s">
        <v>389</v>
      </c>
      <c r="C168" s="59">
        <v>41344</v>
      </c>
      <c r="D168" s="28" t="s">
        <v>592</v>
      </c>
      <c r="E168" s="31"/>
      <c r="F168" s="39">
        <v>6234974.865</v>
      </c>
      <c r="G168" s="39">
        <v>1246994.973</v>
      </c>
    </row>
    <row r="169" spans="1:7" ht="30" customHeight="1">
      <c r="A169" s="30"/>
      <c r="B169" s="38" t="s">
        <v>397</v>
      </c>
      <c r="C169" s="18">
        <v>41091</v>
      </c>
      <c r="D169" s="28" t="s">
        <v>373</v>
      </c>
      <c r="E169" s="31"/>
      <c r="F169" s="39">
        <v>5482203</v>
      </c>
      <c r="G169" s="39">
        <v>822373.86</v>
      </c>
    </row>
    <row r="170" spans="1:7" ht="30" customHeight="1">
      <c r="A170" s="30"/>
      <c r="B170" s="38" t="s">
        <v>398</v>
      </c>
      <c r="C170" s="18">
        <v>41091</v>
      </c>
      <c r="D170" s="28" t="s">
        <v>373</v>
      </c>
      <c r="E170" s="31"/>
      <c r="F170" s="39">
        <v>47771092.949999996</v>
      </c>
      <c r="G170" s="39">
        <v>9554218.59</v>
      </c>
    </row>
    <row r="171" spans="1:7" ht="47.25">
      <c r="A171" s="30"/>
      <c r="B171" s="37" t="s">
        <v>403</v>
      </c>
      <c r="C171" s="30"/>
      <c r="D171" s="30"/>
      <c r="E171" s="31"/>
      <c r="F171" s="42"/>
      <c r="G171" s="39"/>
    </row>
    <row r="172" spans="1:7" ht="30">
      <c r="A172" s="30"/>
      <c r="B172" s="53" t="s">
        <v>518</v>
      </c>
      <c r="C172" s="18">
        <v>41306</v>
      </c>
      <c r="D172" s="28" t="s">
        <v>373</v>
      </c>
      <c r="E172" s="47"/>
      <c r="F172" s="39">
        <v>1090941.495</v>
      </c>
      <c r="G172" s="39">
        <v>218188.29900000003</v>
      </c>
    </row>
    <row r="173" spans="1:7" ht="30">
      <c r="A173" s="30"/>
      <c r="B173" s="53" t="s">
        <v>519</v>
      </c>
      <c r="C173" s="18">
        <v>41306</v>
      </c>
      <c r="D173" s="28" t="s">
        <v>373</v>
      </c>
      <c r="E173" s="47"/>
      <c r="F173" s="39">
        <v>1105585.0050000001</v>
      </c>
      <c r="G173" s="39">
        <v>221117.00100000005</v>
      </c>
    </row>
    <row r="174" spans="1:7" ht="30">
      <c r="A174" s="30"/>
      <c r="B174" s="53" t="s">
        <v>520</v>
      </c>
      <c r="C174" s="18">
        <v>41306</v>
      </c>
      <c r="D174" s="28" t="s">
        <v>373</v>
      </c>
      <c r="E174" s="47"/>
      <c r="F174" s="39">
        <v>1255158</v>
      </c>
      <c r="G174" s="39">
        <v>251031.6</v>
      </c>
    </row>
    <row r="175" spans="1:7" ht="30">
      <c r="A175" s="30"/>
      <c r="B175" s="53" t="s">
        <v>521</v>
      </c>
      <c r="C175" s="18">
        <v>41306</v>
      </c>
      <c r="D175" s="28" t="s">
        <v>373</v>
      </c>
      <c r="E175" s="47"/>
      <c r="F175" s="39">
        <v>1090941.495</v>
      </c>
      <c r="G175" s="39">
        <v>218188.29900000003</v>
      </c>
    </row>
    <row r="176" spans="1:7" ht="30">
      <c r="A176" s="30"/>
      <c r="B176" s="53" t="s">
        <v>511</v>
      </c>
      <c r="C176" s="18">
        <v>41306</v>
      </c>
      <c r="D176" s="28" t="s">
        <v>373</v>
      </c>
      <c r="E176" s="47"/>
      <c r="F176" s="39">
        <v>1105585.0050000001</v>
      </c>
      <c r="G176" s="39">
        <v>221117.00100000005</v>
      </c>
    </row>
    <row r="177" spans="1:7" ht="30">
      <c r="A177" s="30"/>
      <c r="B177" s="53" t="s">
        <v>512</v>
      </c>
      <c r="C177" s="18">
        <v>41306</v>
      </c>
      <c r="D177" s="28" t="s">
        <v>373</v>
      </c>
      <c r="E177" s="47"/>
      <c r="F177" s="39">
        <v>1255158</v>
      </c>
      <c r="G177" s="39">
        <v>251031.6</v>
      </c>
    </row>
    <row r="178" spans="1:7" ht="30">
      <c r="A178" s="30"/>
      <c r="B178" s="53" t="s">
        <v>522</v>
      </c>
      <c r="C178" s="18">
        <v>41306</v>
      </c>
      <c r="D178" s="28" t="s">
        <v>373</v>
      </c>
      <c r="E178" s="47"/>
      <c r="F178" s="39">
        <v>1272939.405</v>
      </c>
      <c r="G178" s="39">
        <v>254587.88100000002</v>
      </c>
    </row>
    <row r="179" spans="1:7" ht="39.75" customHeight="1">
      <c r="A179" s="30"/>
      <c r="B179" s="53" t="s">
        <v>523</v>
      </c>
      <c r="C179" s="18">
        <v>41306</v>
      </c>
      <c r="D179" s="28" t="s">
        <v>373</v>
      </c>
      <c r="E179" s="47"/>
      <c r="F179" s="39">
        <v>1324191.6900000002</v>
      </c>
      <c r="G179" s="39">
        <v>264838.33800000005</v>
      </c>
    </row>
    <row r="180" spans="1:7" ht="30">
      <c r="A180" s="30"/>
      <c r="B180" s="53" t="s">
        <v>524</v>
      </c>
      <c r="C180" s="18">
        <v>41306</v>
      </c>
      <c r="D180" s="28" t="s">
        <v>373</v>
      </c>
      <c r="E180" s="47"/>
      <c r="F180" s="39">
        <v>1397409.24</v>
      </c>
      <c r="G180" s="39">
        <v>279481.848</v>
      </c>
    </row>
    <row r="181" spans="1:7" ht="30">
      <c r="A181" s="30"/>
      <c r="B181" s="53" t="s">
        <v>525</v>
      </c>
      <c r="C181" s="18">
        <v>41306</v>
      </c>
      <c r="D181" s="28" t="s">
        <v>373</v>
      </c>
      <c r="E181" s="47"/>
      <c r="F181" s="39">
        <v>1272939.405</v>
      </c>
      <c r="G181" s="39">
        <v>254587.88100000002</v>
      </c>
    </row>
    <row r="182" spans="1:7" ht="30">
      <c r="A182" s="30"/>
      <c r="B182" s="53" t="s">
        <v>513</v>
      </c>
      <c r="C182" s="18">
        <v>41306</v>
      </c>
      <c r="D182" s="28" t="s">
        <v>373</v>
      </c>
      <c r="E182" s="47"/>
      <c r="F182" s="39">
        <v>1324191.6900000002</v>
      </c>
      <c r="G182" s="39">
        <v>264838.33800000005</v>
      </c>
    </row>
    <row r="183" spans="1:7" ht="30">
      <c r="A183" s="30"/>
      <c r="B183" s="53" t="s">
        <v>514</v>
      </c>
      <c r="C183" s="18">
        <v>41306</v>
      </c>
      <c r="D183" s="28" t="s">
        <v>373</v>
      </c>
      <c r="E183" s="47"/>
      <c r="F183" s="39">
        <v>1397409.24</v>
      </c>
      <c r="G183" s="39">
        <v>279481.848</v>
      </c>
    </row>
    <row r="184" spans="1:7" ht="30">
      <c r="A184" s="30"/>
      <c r="B184" s="53" t="s">
        <v>515</v>
      </c>
      <c r="C184" s="18">
        <v>41306</v>
      </c>
      <c r="D184" s="28" t="s">
        <v>373</v>
      </c>
      <c r="E184" s="47"/>
      <c r="F184" s="39">
        <v>2293723.39</v>
      </c>
      <c r="G184" s="39">
        <v>458744.6780000001</v>
      </c>
    </row>
    <row r="185" spans="1:7" ht="30">
      <c r="A185" s="30"/>
      <c r="B185" s="53" t="s">
        <v>516</v>
      </c>
      <c r="C185" s="18">
        <v>41306</v>
      </c>
      <c r="D185" s="28" t="s">
        <v>373</v>
      </c>
      <c r="E185" s="47"/>
      <c r="F185" s="39">
        <v>2310215.1100000003</v>
      </c>
      <c r="G185" s="39">
        <v>462043.0220000001</v>
      </c>
    </row>
    <row r="186" spans="1:7" ht="33.75" customHeight="1">
      <c r="A186" s="30"/>
      <c r="B186" s="53" t="s">
        <v>517</v>
      </c>
      <c r="C186" s="18">
        <v>41306</v>
      </c>
      <c r="D186" s="28" t="s">
        <v>373</v>
      </c>
      <c r="E186" s="47"/>
      <c r="F186" s="39">
        <v>2000610.5532000002</v>
      </c>
      <c r="G186" s="39">
        <v>400122.1106400001</v>
      </c>
    </row>
    <row r="187" spans="1:7" ht="30.75" customHeight="1">
      <c r="A187" s="30"/>
      <c r="B187" s="38" t="s">
        <v>593</v>
      </c>
      <c r="C187" s="59">
        <v>41344</v>
      </c>
      <c r="D187" s="28" t="s">
        <v>373</v>
      </c>
      <c r="E187" s="47"/>
      <c r="F187" s="39">
        <v>1123669.73985</v>
      </c>
      <c r="G187" s="39">
        <v>224733.94797</v>
      </c>
    </row>
    <row r="188" spans="1:7" ht="30">
      <c r="A188" s="30"/>
      <c r="B188" s="38" t="s">
        <v>594</v>
      </c>
      <c r="C188" s="59">
        <v>41344</v>
      </c>
      <c r="D188" s="28" t="s">
        <v>373</v>
      </c>
      <c r="E188" s="47"/>
      <c r="F188" s="39">
        <v>1138752.5551500001</v>
      </c>
      <c r="G188" s="39">
        <v>227750.51103000005</v>
      </c>
    </row>
    <row r="189" spans="1:7" ht="30">
      <c r="A189" s="30"/>
      <c r="B189" s="38" t="s">
        <v>595</v>
      </c>
      <c r="C189" s="59">
        <v>41344</v>
      </c>
      <c r="D189" s="28" t="s">
        <v>373</v>
      </c>
      <c r="E189" s="47"/>
      <c r="F189" s="39">
        <v>1292812.74</v>
      </c>
      <c r="G189" s="39">
        <v>258562.548</v>
      </c>
    </row>
    <row r="190" spans="1:7" ht="30">
      <c r="A190" s="30"/>
      <c r="B190" s="38" t="s">
        <v>596</v>
      </c>
      <c r="C190" s="59">
        <v>41344</v>
      </c>
      <c r="D190" s="28" t="s">
        <v>373</v>
      </c>
      <c r="E190" s="47"/>
      <c r="F190" s="39">
        <v>1123669.73985</v>
      </c>
      <c r="G190" s="39">
        <v>224733.94797</v>
      </c>
    </row>
    <row r="191" spans="1:7" ht="30">
      <c r="A191" s="30"/>
      <c r="B191" s="38" t="s">
        <v>511</v>
      </c>
      <c r="C191" s="59">
        <v>41344</v>
      </c>
      <c r="D191" s="28" t="s">
        <v>373</v>
      </c>
      <c r="E191" s="47"/>
      <c r="F191" s="39">
        <v>1138752.5551500001</v>
      </c>
      <c r="G191" s="39">
        <v>227750.51103000005</v>
      </c>
    </row>
    <row r="192" spans="1:7" ht="30">
      <c r="A192" s="30"/>
      <c r="B192" s="38" t="s">
        <v>512</v>
      </c>
      <c r="C192" s="59">
        <v>41344</v>
      </c>
      <c r="D192" s="28" t="s">
        <v>373</v>
      </c>
      <c r="E192" s="47"/>
      <c r="F192" s="39">
        <v>1292812.74</v>
      </c>
      <c r="G192" s="39">
        <v>258562.548</v>
      </c>
    </row>
    <row r="193" spans="1:7" ht="30">
      <c r="A193" s="30"/>
      <c r="B193" s="38" t="s">
        <v>597</v>
      </c>
      <c r="C193" s="59">
        <v>41344</v>
      </c>
      <c r="D193" s="28" t="s">
        <v>373</v>
      </c>
      <c r="E193" s="47"/>
      <c r="F193" s="39">
        <v>1311127.58715</v>
      </c>
      <c r="G193" s="39">
        <v>262225.51743</v>
      </c>
    </row>
    <row r="194" spans="1:7" ht="30">
      <c r="A194" s="30"/>
      <c r="B194" s="38" t="s">
        <v>598</v>
      </c>
      <c r="C194" s="59">
        <v>41344</v>
      </c>
      <c r="D194" s="28" t="s">
        <v>373</v>
      </c>
      <c r="E194" s="47"/>
      <c r="F194" s="39">
        <v>1363917.4407000002</v>
      </c>
      <c r="G194" s="39">
        <v>272783.48814000003</v>
      </c>
    </row>
    <row r="195" spans="1:7" ht="30">
      <c r="A195" s="30"/>
      <c r="B195" s="38" t="s">
        <v>599</v>
      </c>
      <c r="C195" s="59">
        <v>41344</v>
      </c>
      <c r="D195" s="28" t="s">
        <v>373</v>
      </c>
      <c r="E195" s="47"/>
      <c r="F195" s="39">
        <v>1439331.5172000001</v>
      </c>
      <c r="G195" s="39">
        <v>287866.30344000005</v>
      </c>
    </row>
    <row r="196" spans="1:7" ht="30">
      <c r="A196" s="30"/>
      <c r="B196" s="38" t="s">
        <v>600</v>
      </c>
      <c r="C196" s="59">
        <v>41344</v>
      </c>
      <c r="D196" s="28" t="s">
        <v>373</v>
      </c>
      <c r="E196" s="47"/>
      <c r="F196" s="39">
        <v>1311127.58715</v>
      </c>
      <c r="G196" s="39">
        <v>262225.51743</v>
      </c>
    </row>
    <row r="197" spans="1:7" ht="30">
      <c r="A197" s="30"/>
      <c r="B197" s="38" t="s">
        <v>513</v>
      </c>
      <c r="C197" s="59">
        <v>41344</v>
      </c>
      <c r="D197" s="28" t="s">
        <v>373</v>
      </c>
      <c r="E197" s="47"/>
      <c r="F197" s="39">
        <v>1363917.4407000002</v>
      </c>
      <c r="G197" s="39">
        <v>272783.48814000003</v>
      </c>
    </row>
    <row r="198" spans="1:7" ht="30">
      <c r="A198" s="30"/>
      <c r="B198" s="38" t="s">
        <v>514</v>
      </c>
      <c r="C198" s="59">
        <v>41344</v>
      </c>
      <c r="D198" s="28" t="s">
        <v>373</v>
      </c>
      <c r="E198" s="47"/>
      <c r="F198" s="39">
        <v>1439331.5172000001</v>
      </c>
      <c r="G198" s="39">
        <v>287866.30344000005</v>
      </c>
    </row>
    <row r="199" spans="1:7" ht="30">
      <c r="A199" s="30"/>
      <c r="B199" s="38" t="s">
        <v>515</v>
      </c>
      <c r="C199" s="59">
        <v>41344</v>
      </c>
      <c r="D199" s="28" t="s">
        <v>373</v>
      </c>
      <c r="E199" s="47"/>
      <c r="F199" s="39">
        <v>2385472.3256</v>
      </c>
      <c r="G199" s="39">
        <v>477094.46512000007</v>
      </c>
    </row>
    <row r="200" spans="1:7" ht="30">
      <c r="A200" s="30"/>
      <c r="B200" s="38" t="s">
        <v>601</v>
      </c>
      <c r="C200" s="59">
        <v>41344</v>
      </c>
      <c r="D200" s="28" t="s">
        <v>373</v>
      </c>
      <c r="E200" s="47"/>
      <c r="F200" s="39">
        <v>2385472.3256</v>
      </c>
      <c r="G200" s="39">
        <v>477094.46512000007</v>
      </c>
    </row>
    <row r="201" spans="1:7" ht="30">
      <c r="A201" s="30"/>
      <c r="B201" s="38" t="s">
        <v>516</v>
      </c>
      <c r="C201" s="59">
        <v>41344</v>
      </c>
      <c r="D201" s="28" t="s">
        <v>373</v>
      </c>
      <c r="E201" s="47"/>
      <c r="F201" s="39">
        <v>2402623.7144000004</v>
      </c>
      <c r="G201" s="39">
        <v>480524.7428800001</v>
      </c>
    </row>
    <row r="202" spans="1:7" ht="30">
      <c r="A202" s="30"/>
      <c r="B202" s="38" t="s">
        <v>517</v>
      </c>
      <c r="C202" s="59">
        <v>41344</v>
      </c>
      <c r="D202" s="28" t="s">
        <v>373</v>
      </c>
      <c r="E202" s="47"/>
      <c r="F202" s="39">
        <v>2080634.975328</v>
      </c>
      <c r="G202" s="39">
        <v>416126.99506560003</v>
      </c>
    </row>
    <row r="203" spans="1:7" ht="30">
      <c r="A203" s="30"/>
      <c r="B203" s="38" t="s">
        <v>602</v>
      </c>
      <c r="C203" s="59">
        <v>41365</v>
      </c>
      <c r="D203" s="28" t="s">
        <v>373</v>
      </c>
      <c r="E203" s="47"/>
      <c r="F203" s="39">
        <v>1060633.333333333</v>
      </c>
      <c r="G203" s="39">
        <v>212126.66666666663</v>
      </c>
    </row>
    <row r="204" spans="1:7" ht="30">
      <c r="A204" s="30"/>
      <c r="B204" s="38" t="s">
        <v>593</v>
      </c>
      <c r="C204" s="59">
        <v>41365</v>
      </c>
      <c r="D204" s="28" t="s">
        <v>373</v>
      </c>
      <c r="E204" s="47"/>
      <c r="F204" s="39">
        <v>1173466.6666666672</v>
      </c>
      <c r="G204" s="39">
        <v>234693.33333333346</v>
      </c>
    </row>
    <row r="205" spans="1:7" ht="30">
      <c r="A205" s="30"/>
      <c r="B205" s="38" t="s">
        <v>594</v>
      </c>
      <c r="C205" s="59">
        <v>41365</v>
      </c>
      <c r="D205" s="28" t="s">
        <v>373</v>
      </c>
      <c r="E205" s="47"/>
      <c r="F205" s="39">
        <v>1229883.333333333</v>
      </c>
      <c r="G205" s="39">
        <v>245976.66666666663</v>
      </c>
    </row>
    <row r="206" spans="1:7" ht="30">
      <c r="A206" s="30"/>
      <c r="B206" s="38" t="s">
        <v>595</v>
      </c>
      <c r="C206" s="59">
        <v>41365</v>
      </c>
      <c r="D206" s="28" t="s">
        <v>373</v>
      </c>
      <c r="E206" s="47"/>
      <c r="F206" s="39">
        <v>995833.3333333334</v>
      </c>
      <c r="G206" s="39">
        <v>199166.6666666667</v>
      </c>
    </row>
    <row r="207" spans="1:7" ht="30">
      <c r="A207" s="30"/>
      <c r="B207" s="38" t="s">
        <v>603</v>
      </c>
      <c r="C207" s="59">
        <v>41365</v>
      </c>
      <c r="D207" s="28" t="s">
        <v>373</v>
      </c>
      <c r="E207" s="47"/>
      <c r="F207" s="39">
        <v>1060633.333333333</v>
      </c>
      <c r="G207" s="39">
        <v>212126.66666666663</v>
      </c>
    </row>
    <row r="208" spans="1:7" ht="30">
      <c r="A208" s="30"/>
      <c r="B208" s="38" t="s">
        <v>596</v>
      </c>
      <c r="C208" s="59">
        <v>41365</v>
      </c>
      <c r="D208" s="28" t="s">
        <v>373</v>
      </c>
      <c r="E208" s="47"/>
      <c r="F208" s="39">
        <v>1173466.6666666672</v>
      </c>
      <c r="G208" s="39">
        <v>234693.33333333346</v>
      </c>
    </row>
    <row r="209" spans="1:7" ht="30">
      <c r="A209" s="30"/>
      <c r="B209" s="38" t="s">
        <v>511</v>
      </c>
      <c r="C209" s="59">
        <v>41365</v>
      </c>
      <c r="D209" s="28" t="s">
        <v>373</v>
      </c>
      <c r="E209" s="47"/>
      <c r="F209" s="39">
        <v>1229883.333333333</v>
      </c>
      <c r="G209" s="39">
        <v>245976.66666666663</v>
      </c>
    </row>
    <row r="210" spans="1:7" ht="30">
      <c r="A210" s="30"/>
      <c r="B210" s="38" t="s">
        <v>512</v>
      </c>
      <c r="C210" s="59">
        <v>41365</v>
      </c>
      <c r="D210" s="28" t="s">
        <v>373</v>
      </c>
      <c r="E210" s="47"/>
      <c r="F210" s="39">
        <v>1348358.333333333</v>
      </c>
      <c r="G210" s="39">
        <v>269671.6666666666</v>
      </c>
    </row>
    <row r="211" spans="1:7" ht="30">
      <c r="A211" s="30"/>
      <c r="B211" s="38" t="s">
        <v>597</v>
      </c>
      <c r="C211" s="59">
        <v>41365</v>
      </c>
      <c r="D211" s="28" t="s">
        <v>373</v>
      </c>
      <c r="E211" s="47"/>
      <c r="F211" s="39">
        <v>1348358.333333333</v>
      </c>
      <c r="G211" s="39">
        <v>269671.6666666666</v>
      </c>
    </row>
    <row r="212" spans="1:7" ht="30">
      <c r="A212" s="30"/>
      <c r="B212" s="38" t="s">
        <v>598</v>
      </c>
      <c r="C212" s="59">
        <v>41365</v>
      </c>
      <c r="D212" s="28" t="s">
        <v>373</v>
      </c>
      <c r="E212" s="47"/>
      <c r="F212" s="39">
        <v>1399133.3333333288</v>
      </c>
      <c r="G212" s="39">
        <v>279826.66666666575</v>
      </c>
    </row>
    <row r="213" spans="1:7" ht="30">
      <c r="A213" s="30"/>
      <c r="B213" s="38" t="s">
        <v>599</v>
      </c>
      <c r="C213" s="59">
        <v>41365</v>
      </c>
      <c r="D213" s="28" t="s">
        <v>373</v>
      </c>
      <c r="E213" s="47"/>
      <c r="F213" s="39">
        <v>1455550</v>
      </c>
      <c r="G213" s="39">
        <v>291110</v>
      </c>
    </row>
    <row r="214" spans="1:7" ht="30">
      <c r="A214" s="30"/>
      <c r="B214" s="38" t="s">
        <v>600</v>
      </c>
      <c r="C214" s="59">
        <v>41365</v>
      </c>
      <c r="D214" s="28" t="s">
        <v>373</v>
      </c>
      <c r="E214" s="47"/>
      <c r="F214" s="39">
        <v>1348358.333333333</v>
      </c>
      <c r="G214" s="39">
        <v>269671.6666666666</v>
      </c>
    </row>
    <row r="215" spans="1:7" ht="30">
      <c r="A215" s="30"/>
      <c r="B215" s="38" t="s">
        <v>513</v>
      </c>
      <c r="C215" s="59">
        <v>41365</v>
      </c>
      <c r="D215" s="28" t="s">
        <v>373</v>
      </c>
      <c r="E215" s="47"/>
      <c r="F215" s="39">
        <v>1399133.3333333288</v>
      </c>
      <c r="G215" s="39">
        <v>279826.66666666575</v>
      </c>
    </row>
    <row r="216" spans="1:7" ht="30">
      <c r="A216" s="30"/>
      <c r="B216" s="38" t="s">
        <v>514</v>
      </c>
      <c r="C216" s="59">
        <v>41365</v>
      </c>
      <c r="D216" s="28" t="s">
        <v>373</v>
      </c>
      <c r="E216" s="47"/>
      <c r="F216" s="39">
        <v>1455550</v>
      </c>
      <c r="G216" s="39">
        <v>291110</v>
      </c>
    </row>
    <row r="217" spans="1:7" ht="30">
      <c r="A217" s="30"/>
      <c r="B217" s="38" t="s">
        <v>515</v>
      </c>
      <c r="C217" s="59">
        <v>41365</v>
      </c>
      <c r="D217" s="28" t="s">
        <v>373</v>
      </c>
      <c r="E217" s="47"/>
      <c r="F217" s="39">
        <v>2471050</v>
      </c>
      <c r="G217" s="39">
        <v>494210</v>
      </c>
    </row>
    <row r="218" spans="1:7" ht="30">
      <c r="A218" s="30"/>
      <c r="B218" s="38" t="s">
        <v>591</v>
      </c>
      <c r="C218" s="59">
        <v>41365</v>
      </c>
      <c r="D218" s="28" t="s">
        <v>373</v>
      </c>
      <c r="E218" s="47"/>
      <c r="F218" s="39">
        <v>2471050</v>
      </c>
      <c r="G218" s="39">
        <v>494210</v>
      </c>
    </row>
    <row r="219" spans="1:7" ht="30">
      <c r="A219" s="30"/>
      <c r="B219" s="38" t="s">
        <v>516</v>
      </c>
      <c r="C219" s="59">
        <v>41365</v>
      </c>
      <c r="D219" s="28" t="s">
        <v>373</v>
      </c>
      <c r="E219" s="47"/>
      <c r="F219" s="39">
        <v>2471050</v>
      </c>
      <c r="G219" s="39">
        <v>494210</v>
      </c>
    </row>
    <row r="220" spans="1:7" ht="30">
      <c r="A220" s="30"/>
      <c r="B220" s="38" t="s">
        <v>517</v>
      </c>
      <c r="C220" s="59">
        <v>41365</v>
      </c>
      <c r="D220" s="28" t="s">
        <v>373</v>
      </c>
      <c r="E220" s="47"/>
      <c r="F220" s="39">
        <v>2471050</v>
      </c>
      <c r="G220" s="39">
        <v>494210</v>
      </c>
    </row>
    <row r="221" spans="1:7" ht="43.5" customHeight="1">
      <c r="A221" s="30"/>
      <c r="B221" s="37" t="s">
        <v>399</v>
      </c>
      <c r="C221" s="30"/>
      <c r="D221" s="30"/>
      <c r="E221" s="31"/>
      <c r="F221" s="42"/>
      <c r="G221" s="39"/>
    </row>
    <row r="222" spans="1:7" ht="30" customHeight="1">
      <c r="A222" s="30"/>
      <c r="B222" s="53" t="s">
        <v>526</v>
      </c>
      <c r="C222" s="18">
        <v>41306</v>
      </c>
      <c r="D222" s="28" t="s">
        <v>373</v>
      </c>
      <c r="E222" s="31"/>
      <c r="F222" s="39">
        <v>2143527.75</v>
      </c>
      <c r="G222" s="39">
        <v>428705.55000000005</v>
      </c>
    </row>
    <row r="223" spans="1:7" ht="30" customHeight="1">
      <c r="A223" s="30"/>
      <c r="B223" s="53" t="s">
        <v>527</v>
      </c>
      <c r="C223" s="18">
        <v>41306</v>
      </c>
      <c r="D223" s="28" t="s">
        <v>373</v>
      </c>
      <c r="E223" s="31"/>
      <c r="F223" s="39">
        <v>2282075.25</v>
      </c>
      <c r="G223" s="39">
        <v>456415.05000000005</v>
      </c>
    </row>
    <row r="224" spans="1:7" ht="30" customHeight="1">
      <c r="A224" s="30"/>
      <c r="B224" s="53" t="s">
        <v>528</v>
      </c>
      <c r="C224" s="18">
        <v>41306</v>
      </c>
      <c r="D224" s="28" t="s">
        <v>373</v>
      </c>
      <c r="E224" s="31"/>
      <c r="F224" s="39">
        <v>2143527.75</v>
      </c>
      <c r="G224" s="39">
        <v>428705.55000000005</v>
      </c>
    </row>
    <row r="225" spans="1:7" ht="30" customHeight="1">
      <c r="A225" s="30"/>
      <c r="B225" s="53" t="s">
        <v>529</v>
      </c>
      <c r="C225" s="18">
        <v>41306</v>
      </c>
      <c r="D225" s="28" t="s">
        <v>373</v>
      </c>
      <c r="E225" s="31"/>
      <c r="F225" s="39">
        <v>2282075.25</v>
      </c>
      <c r="G225" s="39">
        <v>456415.05000000005</v>
      </c>
    </row>
    <row r="226" spans="1:7" ht="30" customHeight="1">
      <c r="A226" s="30"/>
      <c r="B226" s="53" t="s">
        <v>530</v>
      </c>
      <c r="C226" s="18">
        <v>41306</v>
      </c>
      <c r="D226" s="28" t="s">
        <v>373</v>
      </c>
      <c r="E226" s="31"/>
      <c r="F226" s="39">
        <v>2154185.25</v>
      </c>
      <c r="G226" s="39">
        <v>430837.05000000005</v>
      </c>
    </row>
    <row r="227" spans="1:7" ht="30" customHeight="1">
      <c r="A227" s="30"/>
      <c r="B227" s="53" t="s">
        <v>531</v>
      </c>
      <c r="C227" s="18">
        <v>41306</v>
      </c>
      <c r="D227" s="28" t="s">
        <v>373</v>
      </c>
      <c r="E227" s="31"/>
      <c r="F227" s="39">
        <v>2292732.75</v>
      </c>
      <c r="G227" s="39">
        <v>458546.55000000005</v>
      </c>
    </row>
    <row r="228" spans="1:7" ht="30" customHeight="1">
      <c r="A228" s="30"/>
      <c r="B228" s="53" t="s">
        <v>532</v>
      </c>
      <c r="C228" s="18">
        <v>41306</v>
      </c>
      <c r="D228" s="28" t="s">
        <v>373</v>
      </c>
      <c r="E228" s="31"/>
      <c r="F228" s="39">
        <v>2154185.25</v>
      </c>
      <c r="G228" s="39">
        <v>430837.05000000005</v>
      </c>
    </row>
    <row r="229" spans="1:7" ht="30" customHeight="1">
      <c r="A229" s="30"/>
      <c r="B229" s="53" t="s">
        <v>533</v>
      </c>
      <c r="C229" s="18">
        <v>41306</v>
      </c>
      <c r="D229" s="28" t="s">
        <v>373</v>
      </c>
      <c r="E229" s="31"/>
      <c r="F229" s="39">
        <v>2292732.75</v>
      </c>
      <c r="G229" s="39">
        <v>458546.55000000005</v>
      </c>
    </row>
    <row r="230" spans="1:7" ht="30" customHeight="1">
      <c r="A230" s="30"/>
      <c r="B230" s="53" t="s">
        <v>534</v>
      </c>
      <c r="C230" s="18">
        <v>41306</v>
      </c>
      <c r="D230" s="28" t="s">
        <v>373</v>
      </c>
      <c r="E230" s="31"/>
      <c r="F230" s="39">
        <v>1864301.2499999998</v>
      </c>
      <c r="G230" s="39">
        <v>372860.25</v>
      </c>
    </row>
    <row r="231" spans="1:7" ht="30" customHeight="1">
      <c r="A231" s="30"/>
      <c r="B231" s="53" t="s">
        <v>535</v>
      </c>
      <c r="C231" s="18">
        <v>41306</v>
      </c>
      <c r="D231" s="28" t="s">
        <v>373</v>
      </c>
      <c r="E231" s="31"/>
      <c r="F231" s="39">
        <v>2120081.25</v>
      </c>
      <c r="G231" s="39">
        <v>424016.25</v>
      </c>
    </row>
    <row r="232" spans="1:7" ht="30" customHeight="1">
      <c r="A232" s="30"/>
      <c r="B232" s="53" t="s">
        <v>536</v>
      </c>
      <c r="C232" s="18">
        <v>41306</v>
      </c>
      <c r="D232" s="28" t="s">
        <v>373</v>
      </c>
      <c r="E232" s="31"/>
      <c r="F232" s="39">
        <v>1869629.9999999998</v>
      </c>
      <c r="G232" s="39">
        <v>373926</v>
      </c>
    </row>
    <row r="233" spans="1:7" ht="30" customHeight="1">
      <c r="A233" s="30"/>
      <c r="B233" s="53" t="s">
        <v>537</v>
      </c>
      <c r="C233" s="18">
        <v>41306</v>
      </c>
      <c r="D233" s="28" t="s">
        <v>373</v>
      </c>
      <c r="E233" s="31"/>
      <c r="F233" s="39">
        <v>2125410</v>
      </c>
      <c r="G233" s="39">
        <v>425082</v>
      </c>
    </row>
    <row r="234" spans="1:7" ht="30" customHeight="1">
      <c r="A234" s="30"/>
      <c r="B234" s="38" t="s">
        <v>526</v>
      </c>
      <c r="C234" s="59">
        <v>41344</v>
      </c>
      <c r="D234" s="28" t="s">
        <v>373</v>
      </c>
      <c r="E234" s="31"/>
      <c r="F234" s="39">
        <v>2250704.1375</v>
      </c>
      <c r="G234" s="39">
        <v>450140.8275000001</v>
      </c>
    </row>
    <row r="235" spans="1:7" ht="30" customHeight="1">
      <c r="A235" s="30"/>
      <c r="B235" s="38" t="s">
        <v>527</v>
      </c>
      <c r="C235" s="59">
        <v>41344</v>
      </c>
      <c r="D235" s="51" t="s">
        <v>373</v>
      </c>
      <c r="E235" s="31"/>
      <c r="F235" s="39">
        <v>2396179.0125</v>
      </c>
      <c r="G235" s="39">
        <v>479235.80250000005</v>
      </c>
    </row>
    <row r="236" spans="1:7" ht="30" customHeight="1">
      <c r="A236" s="30"/>
      <c r="B236" s="38" t="s">
        <v>528</v>
      </c>
      <c r="C236" s="59">
        <v>41344</v>
      </c>
      <c r="D236" s="51" t="s">
        <v>373</v>
      </c>
      <c r="E236" s="31"/>
      <c r="F236" s="39">
        <v>2250704.1375</v>
      </c>
      <c r="G236" s="39">
        <v>450140.8275000001</v>
      </c>
    </row>
    <row r="237" spans="1:7" ht="30" customHeight="1">
      <c r="A237" s="30"/>
      <c r="B237" s="38" t="s">
        <v>529</v>
      </c>
      <c r="C237" s="59">
        <v>41344</v>
      </c>
      <c r="D237" s="51" t="s">
        <v>373</v>
      </c>
      <c r="E237" s="31"/>
      <c r="F237" s="39">
        <v>2396179.0125</v>
      </c>
      <c r="G237" s="39">
        <v>479235.80250000005</v>
      </c>
    </row>
    <row r="238" spans="1:7" ht="30" customHeight="1">
      <c r="A238" s="30"/>
      <c r="B238" s="38" t="s">
        <v>530</v>
      </c>
      <c r="C238" s="59">
        <v>41344</v>
      </c>
      <c r="D238" s="51" t="s">
        <v>373</v>
      </c>
      <c r="E238" s="31"/>
      <c r="F238" s="39">
        <v>2261894.5125</v>
      </c>
      <c r="G238" s="39">
        <v>452378.9025000001</v>
      </c>
    </row>
    <row r="239" spans="1:7" ht="30" customHeight="1">
      <c r="A239" s="30"/>
      <c r="B239" s="38" t="s">
        <v>531</v>
      </c>
      <c r="C239" s="59">
        <v>41344</v>
      </c>
      <c r="D239" s="51" t="s">
        <v>373</v>
      </c>
      <c r="E239" s="31"/>
      <c r="F239" s="39">
        <v>2407369.3875</v>
      </c>
      <c r="G239" s="39">
        <v>481473.87750000006</v>
      </c>
    </row>
    <row r="240" spans="1:7" ht="30" customHeight="1">
      <c r="A240" s="30"/>
      <c r="B240" s="38" t="s">
        <v>532</v>
      </c>
      <c r="C240" s="59">
        <v>41344</v>
      </c>
      <c r="D240" s="51" t="s">
        <v>373</v>
      </c>
      <c r="E240" s="31"/>
      <c r="F240" s="39">
        <v>2261894.5125</v>
      </c>
      <c r="G240" s="39">
        <v>452378.9025000001</v>
      </c>
    </row>
    <row r="241" spans="1:7" ht="30" customHeight="1">
      <c r="A241" s="30"/>
      <c r="B241" s="38" t="s">
        <v>533</v>
      </c>
      <c r="C241" s="59">
        <v>41344</v>
      </c>
      <c r="D241" s="51" t="s">
        <v>373</v>
      </c>
      <c r="E241" s="31"/>
      <c r="F241" s="39">
        <v>2407369.3875</v>
      </c>
      <c r="G241" s="39">
        <v>481473.87750000006</v>
      </c>
    </row>
    <row r="242" spans="1:7" ht="30" customHeight="1">
      <c r="A242" s="30"/>
      <c r="B242" s="38" t="s">
        <v>534</v>
      </c>
      <c r="C242" s="59">
        <v>41344</v>
      </c>
      <c r="D242" s="51" t="s">
        <v>373</v>
      </c>
      <c r="E242" s="31"/>
      <c r="F242" s="39">
        <v>1957516.3125</v>
      </c>
      <c r="G242" s="39">
        <v>391503.2625</v>
      </c>
    </row>
    <row r="243" spans="1:7" ht="30" customHeight="1">
      <c r="A243" s="30"/>
      <c r="B243" s="38" t="s">
        <v>535</v>
      </c>
      <c r="C243" s="59">
        <v>41344</v>
      </c>
      <c r="D243" s="51" t="s">
        <v>373</v>
      </c>
      <c r="E243" s="31"/>
      <c r="F243" s="39">
        <v>2226085.3125</v>
      </c>
      <c r="G243" s="39">
        <v>445217.0625</v>
      </c>
    </row>
    <row r="244" spans="1:7" ht="30" customHeight="1">
      <c r="A244" s="30"/>
      <c r="B244" s="38" t="s">
        <v>536</v>
      </c>
      <c r="C244" s="59">
        <v>41344</v>
      </c>
      <c r="D244" s="51" t="s">
        <v>373</v>
      </c>
      <c r="E244" s="31"/>
      <c r="F244" s="39">
        <v>1963111.5</v>
      </c>
      <c r="G244" s="39">
        <v>392622.30000000005</v>
      </c>
    </row>
    <row r="245" spans="1:7" ht="30" customHeight="1">
      <c r="A245" s="30"/>
      <c r="B245" s="38" t="s">
        <v>537</v>
      </c>
      <c r="C245" s="59">
        <v>41344</v>
      </c>
      <c r="D245" s="51" t="s">
        <v>373</v>
      </c>
      <c r="E245" s="31"/>
      <c r="F245" s="39">
        <v>2231680.5</v>
      </c>
      <c r="G245" s="39">
        <v>446336.10000000003</v>
      </c>
    </row>
    <row r="246" spans="1:7" ht="30" customHeight="1">
      <c r="A246" s="30"/>
      <c r="B246" s="38" t="s">
        <v>604</v>
      </c>
      <c r="C246" s="59">
        <v>41365</v>
      </c>
      <c r="D246" s="51" t="s">
        <v>373</v>
      </c>
      <c r="E246" s="31"/>
      <c r="F246" s="39">
        <v>1400000</v>
      </c>
      <c r="G246" s="39">
        <f>F246*20%</f>
        <v>280000</v>
      </c>
    </row>
    <row r="247" spans="1:7" ht="30" customHeight="1">
      <c r="A247" s="30"/>
      <c r="B247" s="38" t="s">
        <v>605</v>
      </c>
      <c r="C247" s="59">
        <v>41365</v>
      </c>
      <c r="D247" s="51" t="s">
        <v>373</v>
      </c>
      <c r="E247" s="31"/>
      <c r="F247" s="39">
        <v>1533333.3333333335</v>
      </c>
      <c r="G247" s="39">
        <f aca="true" t="shared" si="0" ref="G247:G261">F247*20%</f>
        <v>306666.6666666667</v>
      </c>
    </row>
    <row r="248" spans="1:7" ht="30" customHeight="1">
      <c r="A248" s="30"/>
      <c r="B248" s="38" t="s">
        <v>606</v>
      </c>
      <c r="C248" s="59">
        <v>41365</v>
      </c>
      <c r="D248" s="51" t="s">
        <v>373</v>
      </c>
      <c r="E248" s="31"/>
      <c r="F248" s="39">
        <v>1400000</v>
      </c>
      <c r="G248" s="39">
        <f t="shared" si="0"/>
        <v>280000</v>
      </c>
    </row>
    <row r="249" spans="1:7" ht="30" customHeight="1">
      <c r="A249" s="30"/>
      <c r="B249" s="38" t="s">
        <v>607</v>
      </c>
      <c r="C249" s="59">
        <v>41365</v>
      </c>
      <c r="D249" s="51" t="s">
        <v>373</v>
      </c>
      <c r="E249" s="31"/>
      <c r="F249" s="39">
        <v>1533333.3333333335</v>
      </c>
      <c r="G249" s="39">
        <f t="shared" si="0"/>
        <v>306666.6666666667</v>
      </c>
    </row>
    <row r="250" spans="1:7" ht="30" customHeight="1">
      <c r="A250" s="30"/>
      <c r="B250" s="38" t="s">
        <v>526</v>
      </c>
      <c r="C250" s="59">
        <v>41365</v>
      </c>
      <c r="D250" s="51" t="s">
        <v>373</v>
      </c>
      <c r="E250" s="31"/>
      <c r="F250" s="39">
        <v>2366666.666666667</v>
      </c>
      <c r="G250" s="39">
        <f t="shared" si="0"/>
        <v>473333.33333333343</v>
      </c>
    </row>
    <row r="251" spans="1:7" ht="30" customHeight="1">
      <c r="A251" s="30"/>
      <c r="B251" s="38" t="s">
        <v>527</v>
      </c>
      <c r="C251" s="59">
        <v>41365</v>
      </c>
      <c r="D251" s="51" t="s">
        <v>373</v>
      </c>
      <c r="E251" s="31"/>
      <c r="F251" s="39">
        <v>2566666.666666667</v>
      </c>
      <c r="G251" s="39">
        <f t="shared" si="0"/>
        <v>513333.33333333343</v>
      </c>
    </row>
    <row r="252" spans="1:7" ht="30" customHeight="1">
      <c r="A252" s="30"/>
      <c r="B252" s="38" t="s">
        <v>528</v>
      </c>
      <c r="C252" s="59">
        <v>41365</v>
      </c>
      <c r="D252" s="51" t="s">
        <v>373</v>
      </c>
      <c r="E252" s="31"/>
      <c r="F252" s="39">
        <v>2366666.666666667</v>
      </c>
      <c r="G252" s="39">
        <f t="shared" si="0"/>
        <v>473333.33333333343</v>
      </c>
    </row>
    <row r="253" spans="1:7" ht="30" customHeight="1">
      <c r="A253" s="30"/>
      <c r="B253" s="38" t="s">
        <v>608</v>
      </c>
      <c r="C253" s="59">
        <v>41365</v>
      </c>
      <c r="D253" s="51" t="s">
        <v>373</v>
      </c>
      <c r="E253" s="31"/>
      <c r="F253" s="39">
        <v>2566666.666666667</v>
      </c>
      <c r="G253" s="39">
        <f t="shared" si="0"/>
        <v>513333.33333333343</v>
      </c>
    </row>
    <row r="254" spans="1:7" ht="30" customHeight="1">
      <c r="A254" s="30"/>
      <c r="B254" s="38" t="s">
        <v>530</v>
      </c>
      <c r="C254" s="59">
        <v>41365</v>
      </c>
      <c r="D254" s="51" t="s">
        <v>373</v>
      </c>
      <c r="E254" s="31"/>
      <c r="F254" s="39">
        <v>2366666.666666667</v>
      </c>
      <c r="G254" s="39">
        <f t="shared" si="0"/>
        <v>473333.33333333343</v>
      </c>
    </row>
    <row r="255" spans="1:7" ht="30" customHeight="1">
      <c r="A255" s="30"/>
      <c r="B255" s="38" t="s">
        <v>531</v>
      </c>
      <c r="C255" s="59">
        <v>41365</v>
      </c>
      <c r="D255" s="51" t="s">
        <v>373</v>
      </c>
      <c r="E255" s="31"/>
      <c r="F255" s="39">
        <v>2566666.666666667</v>
      </c>
      <c r="G255" s="39">
        <f t="shared" si="0"/>
        <v>513333.33333333343</v>
      </c>
    </row>
    <row r="256" spans="1:7" ht="30" customHeight="1">
      <c r="A256" s="30"/>
      <c r="B256" s="38" t="s">
        <v>532</v>
      </c>
      <c r="C256" s="59">
        <v>41365</v>
      </c>
      <c r="D256" s="51" t="s">
        <v>373</v>
      </c>
      <c r="E256" s="31"/>
      <c r="F256" s="39">
        <v>2366666.666666667</v>
      </c>
      <c r="G256" s="39">
        <f t="shared" si="0"/>
        <v>473333.33333333343</v>
      </c>
    </row>
    <row r="257" spans="1:7" ht="30" customHeight="1">
      <c r="A257" s="30"/>
      <c r="B257" s="38" t="s">
        <v>533</v>
      </c>
      <c r="C257" s="59">
        <v>41365</v>
      </c>
      <c r="D257" s="51" t="s">
        <v>373</v>
      </c>
      <c r="E257" s="31"/>
      <c r="F257" s="39">
        <v>2566666.666666667</v>
      </c>
      <c r="G257" s="39">
        <f t="shared" si="0"/>
        <v>513333.33333333343</v>
      </c>
    </row>
    <row r="258" spans="1:7" ht="30" customHeight="1">
      <c r="A258" s="30"/>
      <c r="B258" s="38" t="s">
        <v>534</v>
      </c>
      <c r="C258" s="59">
        <v>41365</v>
      </c>
      <c r="D258" s="51" t="s">
        <v>373</v>
      </c>
      <c r="E258" s="31"/>
      <c r="F258" s="39">
        <v>2366666.666666667</v>
      </c>
      <c r="G258" s="39">
        <f t="shared" si="0"/>
        <v>473333.33333333343</v>
      </c>
    </row>
    <row r="259" spans="1:7" ht="30" customHeight="1">
      <c r="A259" s="30"/>
      <c r="B259" s="38" t="s">
        <v>535</v>
      </c>
      <c r="C259" s="59">
        <v>41365</v>
      </c>
      <c r="D259" s="51" t="s">
        <v>373</v>
      </c>
      <c r="E259" s="31"/>
      <c r="F259" s="39">
        <v>2566666.666666667</v>
      </c>
      <c r="G259" s="39">
        <f t="shared" si="0"/>
        <v>513333.33333333343</v>
      </c>
    </row>
    <row r="260" spans="1:7" ht="30" customHeight="1">
      <c r="A260" s="30"/>
      <c r="B260" s="38" t="s">
        <v>536</v>
      </c>
      <c r="C260" s="59">
        <v>41365</v>
      </c>
      <c r="D260" s="51" t="s">
        <v>373</v>
      </c>
      <c r="E260" s="31"/>
      <c r="F260" s="39">
        <v>2366666.666666667</v>
      </c>
      <c r="G260" s="39">
        <f t="shared" si="0"/>
        <v>473333.33333333343</v>
      </c>
    </row>
    <row r="261" spans="1:7" ht="30" customHeight="1">
      <c r="A261" s="30"/>
      <c r="B261" s="38" t="s">
        <v>537</v>
      </c>
      <c r="C261" s="59">
        <v>41365</v>
      </c>
      <c r="D261" s="51" t="s">
        <v>373</v>
      </c>
      <c r="E261" s="31"/>
      <c r="F261" s="39">
        <v>2566666.666666667</v>
      </c>
      <c r="G261" s="39">
        <f t="shared" si="0"/>
        <v>513333.33333333343</v>
      </c>
    </row>
    <row r="262" spans="1:7" ht="51" customHeight="1">
      <c r="A262" s="30"/>
      <c r="B262" s="37" t="s">
        <v>400</v>
      </c>
      <c r="C262" s="30"/>
      <c r="D262" s="30"/>
      <c r="E262" s="31"/>
      <c r="F262" s="49"/>
      <c r="G262" s="39"/>
    </row>
    <row r="263" spans="1:7" ht="30" customHeight="1">
      <c r="A263" s="30"/>
      <c r="B263" s="38" t="s">
        <v>449</v>
      </c>
      <c r="C263" s="18">
        <v>41091</v>
      </c>
      <c r="D263" s="28" t="s">
        <v>373</v>
      </c>
      <c r="E263" s="31"/>
      <c r="F263" s="44">
        <v>1847010</v>
      </c>
      <c r="G263" s="39">
        <v>369402</v>
      </c>
    </row>
    <row r="264" spans="1:7" ht="30" customHeight="1">
      <c r="A264" s="30"/>
      <c r="B264" s="38" t="s">
        <v>450</v>
      </c>
      <c r="C264" s="18">
        <v>41091</v>
      </c>
      <c r="D264" s="28" t="s">
        <v>373</v>
      </c>
      <c r="E264" s="31"/>
      <c r="F264" s="44">
        <v>1581635</v>
      </c>
      <c r="G264" s="39">
        <v>316327</v>
      </c>
    </row>
    <row r="265" spans="1:7" ht="30" customHeight="1">
      <c r="A265" s="30"/>
      <c r="B265" s="38" t="s">
        <v>451</v>
      </c>
      <c r="C265" s="18">
        <v>41091</v>
      </c>
      <c r="D265" s="28" t="s">
        <v>373</v>
      </c>
      <c r="E265" s="31"/>
      <c r="F265" s="44">
        <v>1921315</v>
      </c>
      <c r="G265" s="39">
        <v>384263</v>
      </c>
    </row>
    <row r="266" spans="1:7" ht="30" customHeight="1">
      <c r="A266" s="30"/>
      <c r="B266" s="38" t="s">
        <v>452</v>
      </c>
      <c r="C266" s="18">
        <v>41091</v>
      </c>
      <c r="D266" s="28" t="s">
        <v>373</v>
      </c>
      <c r="E266" s="31"/>
      <c r="F266" s="44">
        <v>1847010</v>
      </c>
      <c r="G266" s="39">
        <v>369402</v>
      </c>
    </row>
    <row r="267" spans="1:7" ht="30" customHeight="1">
      <c r="A267" s="30"/>
      <c r="B267" s="38" t="s">
        <v>453</v>
      </c>
      <c r="C267" s="18">
        <v>41091</v>
      </c>
      <c r="D267" s="28" t="s">
        <v>373</v>
      </c>
      <c r="E267" s="31"/>
      <c r="F267" s="44">
        <v>2027465</v>
      </c>
      <c r="G267" s="39">
        <v>405493</v>
      </c>
    </row>
    <row r="268" spans="1:7" ht="30" customHeight="1">
      <c r="A268" s="30"/>
      <c r="B268" s="38" t="s">
        <v>454</v>
      </c>
      <c r="C268" s="18">
        <v>41091</v>
      </c>
      <c r="D268" s="28" t="s">
        <v>373</v>
      </c>
      <c r="E268" s="31"/>
      <c r="F268" s="44">
        <v>1910700</v>
      </c>
      <c r="G268" s="39">
        <v>382140</v>
      </c>
    </row>
    <row r="269" spans="1:7" ht="47.25">
      <c r="A269" s="30"/>
      <c r="B269" s="37" t="s">
        <v>401</v>
      </c>
      <c r="C269" s="30"/>
      <c r="D269" s="30"/>
      <c r="E269" s="31"/>
      <c r="F269" s="49"/>
      <c r="G269" s="39"/>
    </row>
    <row r="270" spans="1:7" ht="30" customHeight="1">
      <c r="A270" s="30"/>
      <c r="B270" s="38" t="s">
        <v>379</v>
      </c>
      <c r="C270" s="18">
        <v>41091</v>
      </c>
      <c r="D270" s="28" t="s">
        <v>373</v>
      </c>
      <c r="E270" s="31"/>
      <c r="F270" s="50">
        <v>3081179.25</v>
      </c>
      <c r="G270" s="39">
        <v>616235.85</v>
      </c>
    </row>
    <row r="271" spans="1:7" ht="30" customHeight="1">
      <c r="A271" s="30"/>
      <c r="B271" s="38" t="s">
        <v>380</v>
      </c>
      <c r="C271" s="18">
        <v>41091</v>
      </c>
      <c r="D271" s="28" t="s">
        <v>373</v>
      </c>
      <c r="E271" s="31"/>
      <c r="F271" s="50">
        <v>3751919.55</v>
      </c>
      <c r="G271" s="39">
        <v>750383.91</v>
      </c>
    </row>
    <row r="272" spans="1:7" ht="30" customHeight="1">
      <c r="A272" s="30"/>
      <c r="B272" s="38" t="s">
        <v>381</v>
      </c>
      <c r="C272" s="18">
        <v>41091</v>
      </c>
      <c r="D272" s="28" t="s">
        <v>373</v>
      </c>
      <c r="E272" s="31"/>
      <c r="F272" s="50">
        <v>5062170</v>
      </c>
      <c r="G272" s="39">
        <v>1012434</v>
      </c>
    </row>
    <row r="273" spans="1:7" ht="30" customHeight="1">
      <c r="A273" s="30"/>
      <c r="B273" s="38" t="s">
        <v>382</v>
      </c>
      <c r="C273" s="18">
        <v>41091</v>
      </c>
      <c r="D273" s="28" t="s">
        <v>373</v>
      </c>
      <c r="E273" s="31"/>
      <c r="F273" s="50">
        <v>5767942.8</v>
      </c>
      <c r="G273" s="39">
        <v>1153588.56</v>
      </c>
    </row>
    <row r="274" spans="1:7" ht="30" customHeight="1">
      <c r="A274" s="30"/>
      <c r="B274" s="38" t="s">
        <v>383</v>
      </c>
      <c r="C274" s="18">
        <v>41091</v>
      </c>
      <c r="D274" s="28" t="s">
        <v>373</v>
      </c>
      <c r="E274" s="31"/>
      <c r="F274" s="50">
        <v>4098357.4499999997</v>
      </c>
      <c r="G274" s="39">
        <v>819671.49</v>
      </c>
    </row>
    <row r="275" spans="1:7" ht="30" customHeight="1">
      <c r="A275" s="30"/>
      <c r="B275" s="38" t="s">
        <v>384</v>
      </c>
      <c r="C275" s="18">
        <v>41091</v>
      </c>
      <c r="D275" s="28" t="s">
        <v>373</v>
      </c>
      <c r="E275" s="31"/>
      <c r="F275" s="50">
        <v>5278351.05</v>
      </c>
      <c r="G275" s="39">
        <v>1055670.21</v>
      </c>
    </row>
    <row r="276" spans="1:7" ht="30" customHeight="1">
      <c r="A276" s="30"/>
      <c r="B276" s="38" t="s">
        <v>385</v>
      </c>
      <c r="C276" s="18">
        <v>41091</v>
      </c>
      <c r="D276" s="28" t="s">
        <v>373</v>
      </c>
      <c r="E276" s="31"/>
      <c r="F276" s="50">
        <v>45975187.199999996</v>
      </c>
      <c r="G276" s="39">
        <v>9195037.44</v>
      </c>
    </row>
    <row r="277" spans="1:7" ht="30" customHeight="1">
      <c r="A277" s="30"/>
      <c r="B277" s="38" t="s">
        <v>393</v>
      </c>
      <c r="C277" s="18">
        <v>41091</v>
      </c>
      <c r="D277" s="28" t="s">
        <v>373</v>
      </c>
      <c r="E277" s="31"/>
      <c r="F277" s="50">
        <v>4098357.4499999997</v>
      </c>
      <c r="G277" s="39">
        <v>819671.49</v>
      </c>
    </row>
    <row r="278" spans="1:7" ht="30" customHeight="1">
      <c r="A278" s="30"/>
      <c r="B278" s="38" t="s">
        <v>394</v>
      </c>
      <c r="C278" s="18">
        <v>41091</v>
      </c>
      <c r="D278" s="28" t="s">
        <v>373</v>
      </c>
      <c r="E278" s="31"/>
      <c r="F278" s="50">
        <v>5278351.05</v>
      </c>
      <c r="G278" s="39">
        <v>1055670.21</v>
      </c>
    </row>
    <row r="279" spans="1:7" ht="30" customHeight="1">
      <c r="A279" s="30"/>
      <c r="B279" s="38" t="s">
        <v>395</v>
      </c>
      <c r="C279" s="18">
        <v>41091</v>
      </c>
      <c r="D279" s="28" t="s">
        <v>373</v>
      </c>
      <c r="E279" s="31"/>
      <c r="F279" s="50">
        <v>45975187.199999996</v>
      </c>
      <c r="G279" s="39">
        <v>9195037.44</v>
      </c>
    </row>
    <row r="280" spans="1:7" ht="30" customHeight="1">
      <c r="A280" s="30"/>
      <c r="B280" s="38" t="s">
        <v>396</v>
      </c>
      <c r="C280" s="18">
        <v>41091</v>
      </c>
      <c r="D280" s="28" t="s">
        <v>373</v>
      </c>
      <c r="E280" s="31"/>
      <c r="F280" s="50">
        <v>4287523.35</v>
      </c>
      <c r="G280" s="39">
        <v>857504.6699999999</v>
      </c>
    </row>
    <row r="281" spans="1:7" ht="30" customHeight="1">
      <c r="A281" s="30"/>
      <c r="B281" s="38" t="s">
        <v>397</v>
      </c>
      <c r="C281" s="18">
        <v>41091</v>
      </c>
      <c r="D281" s="28" t="s">
        <v>373</v>
      </c>
      <c r="E281" s="31"/>
      <c r="F281" s="50">
        <v>5577018.3</v>
      </c>
      <c r="G281" s="39">
        <v>1115403.66</v>
      </c>
    </row>
    <row r="282" spans="1:7" ht="30" customHeight="1">
      <c r="A282" s="30"/>
      <c r="B282" s="38" t="s">
        <v>398</v>
      </c>
      <c r="C282" s="18">
        <v>41091</v>
      </c>
      <c r="D282" s="28" t="s">
        <v>373</v>
      </c>
      <c r="E282" s="31"/>
      <c r="F282" s="50">
        <v>48606397.949999996</v>
      </c>
      <c r="G282" s="39">
        <v>9721279.59</v>
      </c>
    </row>
    <row r="283" spans="1:7" ht="30" customHeight="1">
      <c r="A283" s="30"/>
      <c r="B283" s="53" t="s">
        <v>538</v>
      </c>
      <c r="C283" s="18">
        <v>41306</v>
      </c>
      <c r="D283" s="28" t="s">
        <v>373</v>
      </c>
      <c r="E283" s="31"/>
      <c r="F283" s="39">
        <v>3181801.5825</v>
      </c>
      <c r="G283" s="39">
        <v>636360.3165000001</v>
      </c>
    </row>
    <row r="284" spans="1:7" ht="30" customHeight="1">
      <c r="A284" s="30"/>
      <c r="B284" s="53" t="s">
        <v>539</v>
      </c>
      <c r="C284" s="18">
        <v>41306</v>
      </c>
      <c r="D284" s="28" t="s">
        <v>373</v>
      </c>
      <c r="E284" s="31"/>
      <c r="F284" s="39">
        <v>4064023.62</v>
      </c>
      <c r="G284" s="39">
        <v>812804.724</v>
      </c>
    </row>
    <row r="285" spans="1:7" ht="30" customHeight="1">
      <c r="A285" s="30"/>
      <c r="B285" s="53" t="s">
        <v>540</v>
      </c>
      <c r="C285" s="18">
        <v>41306</v>
      </c>
      <c r="D285" s="28" t="s">
        <v>373</v>
      </c>
      <c r="E285" s="31"/>
      <c r="F285" s="39">
        <v>5268611.916</v>
      </c>
      <c r="G285" s="39">
        <v>1053722.3832</v>
      </c>
    </row>
    <row r="286" spans="1:7" ht="30" customHeight="1">
      <c r="A286" s="30"/>
      <c r="B286" s="53" t="s">
        <v>541</v>
      </c>
      <c r="C286" s="18">
        <v>41306</v>
      </c>
      <c r="D286" s="28" t="s">
        <v>373</v>
      </c>
      <c r="E286" s="31"/>
      <c r="F286" s="39">
        <v>6237063.339</v>
      </c>
      <c r="G286" s="39">
        <v>1247412.6678</v>
      </c>
    </row>
    <row r="287" spans="1:7" ht="30" customHeight="1">
      <c r="A287" s="30"/>
      <c r="B287" s="53" t="s">
        <v>542</v>
      </c>
      <c r="C287" s="18">
        <v>41306</v>
      </c>
      <c r="D287" s="28" t="s">
        <v>373</v>
      </c>
      <c r="E287" s="31"/>
      <c r="F287" s="39">
        <v>4426403.8335</v>
      </c>
      <c r="G287" s="39">
        <v>885280.7667</v>
      </c>
    </row>
    <row r="288" spans="1:7" ht="30" customHeight="1">
      <c r="A288" s="30"/>
      <c r="B288" s="53" t="s">
        <v>543</v>
      </c>
      <c r="C288" s="18">
        <v>41306</v>
      </c>
      <c r="D288" s="28" t="s">
        <v>373</v>
      </c>
      <c r="E288" s="31"/>
      <c r="F288" s="39">
        <v>5758001.171999999</v>
      </c>
      <c r="G288" s="39">
        <v>1151600.2344</v>
      </c>
    </row>
    <row r="289" spans="1:7" ht="30" customHeight="1">
      <c r="A289" s="30"/>
      <c r="B289" s="53" t="s">
        <v>544</v>
      </c>
      <c r="C289" s="18">
        <v>41306</v>
      </c>
      <c r="D289" s="28" t="s">
        <v>373</v>
      </c>
      <c r="E289" s="31"/>
      <c r="F289" s="39">
        <v>50245266.36</v>
      </c>
      <c r="G289" s="39">
        <v>10049053.272</v>
      </c>
    </row>
    <row r="290" spans="1:7" ht="30" customHeight="1">
      <c r="A290" s="30"/>
      <c r="B290" s="38" t="s">
        <v>540</v>
      </c>
      <c r="C290" s="18">
        <v>41344</v>
      </c>
      <c r="D290" s="28" t="s">
        <v>592</v>
      </c>
      <c r="E290" s="31"/>
      <c r="F290" s="60">
        <v>5533794.279999999</v>
      </c>
      <c r="G290" s="39">
        <v>1106758.856</v>
      </c>
    </row>
    <row r="291" spans="1:7" ht="30" customHeight="1">
      <c r="A291" s="30"/>
      <c r="B291" s="38" t="s">
        <v>541</v>
      </c>
      <c r="C291" s="18">
        <v>41344</v>
      </c>
      <c r="D291" s="28" t="s">
        <v>592</v>
      </c>
      <c r="E291" s="31"/>
      <c r="F291" s="60">
        <v>6548916.50595</v>
      </c>
      <c r="G291" s="39">
        <v>1309783.30119</v>
      </c>
    </row>
    <row r="292" spans="1:7" ht="47.25">
      <c r="A292" s="30"/>
      <c r="B292" s="37" t="s">
        <v>376</v>
      </c>
      <c r="C292" s="30"/>
      <c r="D292" s="30"/>
      <c r="E292" s="31"/>
      <c r="F292" s="42"/>
      <c r="G292" s="39"/>
    </row>
    <row r="293" spans="1:7" ht="30">
      <c r="A293" s="30"/>
      <c r="B293" s="38" t="s">
        <v>456</v>
      </c>
      <c r="C293" s="33">
        <v>40980</v>
      </c>
      <c r="D293" s="28" t="s">
        <v>373</v>
      </c>
      <c r="E293" s="31"/>
      <c r="F293" s="43">
        <v>1246000</v>
      </c>
      <c r="G293" s="39">
        <f aca="true" t="shared" si="1" ref="G293:G341">F293*20%</f>
        <v>249200</v>
      </c>
    </row>
    <row r="294" spans="1:7" ht="30">
      <c r="A294" s="30"/>
      <c r="B294" s="38" t="s">
        <v>457</v>
      </c>
      <c r="C294" s="33">
        <v>40980</v>
      </c>
      <c r="D294" s="28" t="s">
        <v>373</v>
      </c>
      <c r="E294" s="31"/>
      <c r="F294" s="43">
        <v>1251000</v>
      </c>
      <c r="G294" s="39">
        <f t="shared" si="1"/>
        <v>250200</v>
      </c>
    </row>
    <row r="295" spans="1:7" ht="30">
      <c r="A295" s="30"/>
      <c r="B295" s="38" t="s">
        <v>458</v>
      </c>
      <c r="C295" s="33">
        <v>40980</v>
      </c>
      <c r="D295" s="28" t="s">
        <v>373</v>
      </c>
      <c r="E295" s="32"/>
      <c r="F295" s="45">
        <v>1256000</v>
      </c>
      <c r="G295" s="39">
        <f t="shared" si="1"/>
        <v>251200</v>
      </c>
    </row>
    <row r="296" spans="1:7" ht="30">
      <c r="A296" s="17"/>
      <c r="B296" s="38" t="s">
        <v>459</v>
      </c>
      <c r="C296" s="33">
        <v>40980</v>
      </c>
      <c r="D296" s="28" t="s">
        <v>373</v>
      </c>
      <c r="E296" s="31"/>
      <c r="F296" s="43">
        <v>1261000</v>
      </c>
      <c r="G296" s="39">
        <f t="shared" si="1"/>
        <v>252200</v>
      </c>
    </row>
    <row r="297" spans="1:7" ht="30">
      <c r="A297" s="30"/>
      <c r="B297" s="38" t="s">
        <v>460</v>
      </c>
      <c r="C297" s="33">
        <v>40980</v>
      </c>
      <c r="D297" s="28" t="s">
        <v>373</v>
      </c>
      <c r="E297" s="31"/>
      <c r="F297" s="43">
        <v>1240000</v>
      </c>
      <c r="G297" s="39">
        <f t="shared" si="1"/>
        <v>248000</v>
      </c>
    </row>
    <row r="298" spans="1:7" ht="30">
      <c r="A298" s="30"/>
      <c r="B298" s="38" t="s">
        <v>461</v>
      </c>
      <c r="C298" s="33">
        <v>40980</v>
      </c>
      <c r="D298" s="28" t="s">
        <v>373</v>
      </c>
      <c r="E298" s="31"/>
      <c r="F298" s="43">
        <v>1245000</v>
      </c>
      <c r="G298" s="39">
        <f t="shared" si="1"/>
        <v>249000</v>
      </c>
    </row>
    <row r="299" spans="1:7" ht="30">
      <c r="A299" s="30"/>
      <c r="B299" s="38" t="s">
        <v>462</v>
      </c>
      <c r="C299" s="33">
        <v>40980</v>
      </c>
      <c r="D299" s="28" t="s">
        <v>373</v>
      </c>
      <c r="E299" s="31"/>
      <c r="F299" s="43">
        <v>1250000</v>
      </c>
      <c r="G299" s="39">
        <f t="shared" si="1"/>
        <v>250000</v>
      </c>
    </row>
    <row r="300" spans="1:7" ht="30">
      <c r="A300" s="30"/>
      <c r="B300" s="38" t="s">
        <v>463</v>
      </c>
      <c r="C300" s="33">
        <v>40980</v>
      </c>
      <c r="D300" s="28" t="s">
        <v>373</v>
      </c>
      <c r="E300" s="31"/>
      <c r="F300" s="43">
        <v>1255000</v>
      </c>
      <c r="G300" s="39">
        <f t="shared" si="1"/>
        <v>251000</v>
      </c>
    </row>
    <row r="301" spans="1:7" ht="30">
      <c r="A301" s="30"/>
      <c r="B301" s="38" t="s">
        <v>464</v>
      </c>
      <c r="C301" s="33">
        <v>40980</v>
      </c>
      <c r="D301" s="28" t="s">
        <v>373</v>
      </c>
      <c r="E301" s="31"/>
      <c r="F301" s="43">
        <v>1083000</v>
      </c>
      <c r="G301" s="39">
        <f t="shared" si="1"/>
        <v>216600</v>
      </c>
    </row>
    <row r="302" spans="1:7" ht="30">
      <c r="A302" s="30"/>
      <c r="B302" s="38" t="s">
        <v>465</v>
      </c>
      <c r="C302" s="33">
        <v>40980</v>
      </c>
      <c r="D302" s="28" t="s">
        <v>373</v>
      </c>
      <c r="E302" s="31"/>
      <c r="F302" s="43">
        <v>1088000</v>
      </c>
      <c r="G302" s="39">
        <f t="shared" si="1"/>
        <v>217600</v>
      </c>
    </row>
    <row r="303" spans="1:7" ht="30">
      <c r="A303" s="30"/>
      <c r="B303" s="38" t="s">
        <v>466</v>
      </c>
      <c r="C303" s="33">
        <v>40980</v>
      </c>
      <c r="D303" s="28" t="s">
        <v>373</v>
      </c>
      <c r="E303" s="31"/>
      <c r="F303" s="43">
        <v>1093000</v>
      </c>
      <c r="G303" s="39">
        <f t="shared" si="1"/>
        <v>218600</v>
      </c>
    </row>
    <row r="304" spans="1:7" ht="30">
      <c r="A304" s="30"/>
      <c r="B304" s="38" t="s">
        <v>467</v>
      </c>
      <c r="C304" s="33">
        <v>40980</v>
      </c>
      <c r="D304" s="28" t="s">
        <v>373</v>
      </c>
      <c r="E304" s="31"/>
      <c r="F304" s="43">
        <v>1098000</v>
      </c>
      <c r="G304" s="39">
        <f t="shared" si="1"/>
        <v>219600</v>
      </c>
    </row>
    <row r="305" spans="1:7" ht="46.5" customHeight="1">
      <c r="A305" s="30"/>
      <c r="B305" s="37" t="s">
        <v>481</v>
      </c>
      <c r="C305" s="33"/>
      <c r="D305" s="28"/>
      <c r="E305" s="31"/>
      <c r="F305" s="43"/>
      <c r="G305" s="39"/>
    </row>
    <row r="306" spans="1:7" ht="15.75">
      <c r="A306" s="30"/>
      <c r="B306" s="38" t="s">
        <v>468</v>
      </c>
      <c r="C306" s="33">
        <v>40980</v>
      </c>
      <c r="D306" s="28" t="s">
        <v>373</v>
      </c>
      <c r="E306" s="31"/>
      <c r="F306" s="43">
        <v>1664000</v>
      </c>
      <c r="G306" s="39">
        <f t="shared" si="1"/>
        <v>332800</v>
      </c>
    </row>
    <row r="307" spans="1:7" ht="15.75">
      <c r="A307" s="30"/>
      <c r="B307" s="38" t="s">
        <v>469</v>
      </c>
      <c r="C307" s="33">
        <v>40980</v>
      </c>
      <c r="D307" s="28" t="s">
        <v>373</v>
      </c>
      <c r="E307" s="31"/>
      <c r="F307" s="43">
        <v>1794000</v>
      </c>
      <c r="G307" s="39">
        <f t="shared" si="1"/>
        <v>358800</v>
      </c>
    </row>
    <row r="308" spans="1:7" ht="15.75">
      <c r="A308" s="30"/>
      <c r="B308" s="38" t="s">
        <v>470</v>
      </c>
      <c r="C308" s="33">
        <v>40980</v>
      </c>
      <c r="D308" s="28" t="s">
        <v>373</v>
      </c>
      <c r="E308" s="31"/>
      <c r="F308" s="43">
        <v>1664000</v>
      </c>
      <c r="G308" s="39">
        <f t="shared" si="1"/>
        <v>332800</v>
      </c>
    </row>
    <row r="309" spans="1:7" ht="15.75">
      <c r="A309" s="30"/>
      <c r="B309" s="38" t="s">
        <v>471</v>
      </c>
      <c r="C309" s="33">
        <v>40980</v>
      </c>
      <c r="D309" s="28" t="s">
        <v>373</v>
      </c>
      <c r="E309" s="31"/>
      <c r="F309" s="43">
        <v>1794000</v>
      </c>
      <c r="G309" s="39">
        <f t="shared" si="1"/>
        <v>358800</v>
      </c>
    </row>
    <row r="310" spans="1:7" ht="15.75">
      <c r="A310" s="30"/>
      <c r="B310" s="38" t="s">
        <v>472</v>
      </c>
      <c r="C310" s="33">
        <v>40980</v>
      </c>
      <c r="D310" s="28" t="s">
        <v>373</v>
      </c>
      <c r="E310" s="31"/>
      <c r="F310" s="43">
        <v>1669000</v>
      </c>
      <c r="G310" s="39">
        <f t="shared" si="1"/>
        <v>333800</v>
      </c>
    </row>
    <row r="311" spans="1:7" ht="15.75">
      <c r="A311" s="30"/>
      <c r="B311" s="38" t="s">
        <v>473</v>
      </c>
      <c r="C311" s="33">
        <v>40980</v>
      </c>
      <c r="D311" s="28" t="s">
        <v>373</v>
      </c>
      <c r="E311" s="31"/>
      <c r="F311" s="43">
        <v>1799000</v>
      </c>
      <c r="G311" s="39">
        <f t="shared" si="1"/>
        <v>359800</v>
      </c>
    </row>
    <row r="312" spans="1:7" ht="15.75">
      <c r="A312" s="30"/>
      <c r="B312" s="38" t="s">
        <v>474</v>
      </c>
      <c r="C312" s="33">
        <v>40980</v>
      </c>
      <c r="D312" s="28" t="s">
        <v>373</v>
      </c>
      <c r="E312" s="31"/>
      <c r="F312" s="43">
        <v>1669000</v>
      </c>
      <c r="G312" s="39">
        <f t="shared" si="1"/>
        <v>333800</v>
      </c>
    </row>
    <row r="313" spans="1:7" ht="34.5" customHeight="1">
      <c r="A313" s="30"/>
      <c r="B313" s="38" t="s">
        <v>475</v>
      </c>
      <c r="C313" s="33">
        <v>40980</v>
      </c>
      <c r="D313" s="28" t="s">
        <v>373</v>
      </c>
      <c r="E313" s="31"/>
      <c r="F313" s="43">
        <v>1799000</v>
      </c>
      <c r="G313" s="39">
        <f t="shared" si="1"/>
        <v>359800</v>
      </c>
    </row>
    <row r="314" spans="1:7" ht="15.75">
      <c r="A314" s="30"/>
      <c r="B314" s="38" t="s">
        <v>476</v>
      </c>
      <c r="C314" s="33">
        <v>40980</v>
      </c>
      <c r="D314" s="28" t="s">
        <v>373</v>
      </c>
      <c r="E314" s="31"/>
      <c r="F314" s="43">
        <v>1535000</v>
      </c>
      <c r="G314" s="39">
        <f t="shared" si="1"/>
        <v>307000</v>
      </c>
    </row>
    <row r="315" spans="1:7" ht="15.75">
      <c r="A315" s="30"/>
      <c r="B315" s="38" t="s">
        <v>477</v>
      </c>
      <c r="C315" s="33">
        <v>40980</v>
      </c>
      <c r="D315" s="28" t="s">
        <v>373</v>
      </c>
      <c r="E315" s="31"/>
      <c r="F315" s="43">
        <v>1775000</v>
      </c>
      <c r="G315" s="39">
        <f t="shared" si="1"/>
        <v>355000</v>
      </c>
    </row>
    <row r="316" spans="1:7" ht="15.75">
      <c r="A316" s="30"/>
      <c r="B316" s="38" t="s">
        <v>478</v>
      </c>
      <c r="C316" s="33">
        <v>40980</v>
      </c>
      <c r="D316" s="28" t="s">
        <v>373</v>
      </c>
      <c r="E316" s="31"/>
      <c r="F316" s="43">
        <v>1540000</v>
      </c>
      <c r="G316" s="39">
        <f t="shared" si="1"/>
        <v>308000</v>
      </c>
    </row>
    <row r="317" spans="1:7" ht="15.75">
      <c r="A317" s="30"/>
      <c r="B317" s="38" t="s">
        <v>479</v>
      </c>
      <c r="C317" s="33">
        <v>40980</v>
      </c>
      <c r="D317" s="28" t="s">
        <v>373</v>
      </c>
      <c r="E317" s="31"/>
      <c r="F317" s="43">
        <v>1780000</v>
      </c>
      <c r="G317" s="39">
        <f t="shared" si="1"/>
        <v>356000</v>
      </c>
    </row>
    <row r="318" spans="1:7" ht="47.25">
      <c r="A318" s="30"/>
      <c r="B318" s="37" t="s">
        <v>480</v>
      </c>
      <c r="C318" s="30"/>
      <c r="D318" s="30"/>
      <c r="E318" s="31"/>
      <c r="F318" s="43"/>
      <c r="G318" s="39"/>
    </row>
    <row r="319" spans="1:7" ht="30">
      <c r="A319" s="30"/>
      <c r="B319" s="38" t="s">
        <v>456</v>
      </c>
      <c r="C319" s="33">
        <v>40980</v>
      </c>
      <c r="D319" s="28" t="s">
        <v>373</v>
      </c>
      <c r="E319" s="31"/>
      <c r="F319" s="43">
        <v>1261000</v>
      </c>
      <c r="G319" s="39">
        <f t="shared" si="1"/>
        <v>252200</v>
      </c>
    </row>
    <row r="320" spans="1:7" ht="30">
      <c r="A320" s="30"/>
      <c r="B320" s="38" t="s">
        <v>457</v>
      </c>
      <c r="C320" s="33">
        <v>40980</v>
      </c>
      <c r="D320" s="28" t="s">
        <v>373</v>
      </c>
      <c r="E320" s="31"/>
      <c r="F320" s="43">
        <v>1266000</v>
      </c>
      <c r="G320" s="39">
        <f t="shared" si="1"/>
        <v>253200</v>
      </c>
    </row>
    <row r="321" spans="1:7" ht="30">
      <c r="A321" s="30"/>
      <c r="B321" s="38" t="s">
        <v>458</v>
      </c>
      <c r="C321" s="33">
        <v>40980</v>
      </c>
      <c r="D321" s="28" t="s">
        <v>373</v>
      </c>
      <c r="E321" s="31"/>
      <c r="F321" s="43">
        <v>1271000</v>
      </c>
      <c r="G321" s="39">
        <f t="shared" si="1"/>
        <v>254200</v>
      </c>
    </row>
    <row r="322" spans="1:7" ht="30">
      <c r="A322" s="30"/>
      <c r="B322" s="38" t="s">
        <v>459</v>
      </c>
      <c r="C322" s="33">
        <v>40980</v>
      </c>
      <c r="D322" s="28" t="s">
        <v>373</v>
      </c>
      <c r="E322" s="31"/>
      <c r="F322" s="43">
        <v>1276000</v>
      </c>
      <c r="G322" s="39">
        <f t="shared" si="1"/>
        <v>255200</v>
      </c>
    </row>
    <row r="323" spans="1:7" ht="30">
      <c r="A323" s="30"/>
      <c r="B323" s="38" t="s">
        <v>460</v>
      </c>
      <c r="C323" s="33">
        <v>40980</v>
      </c>
      <c r="D323" s="28" t="s">
        <v>373</v>
      </c>
      <c r="E323" s="31"/>
      <c r="F323" s="43">
        <v>1255000</v>
      </c>
      <c r="G323" s="39">
        <f t="shared" si="1"/>
        <v>251000</v>
      </c>
    </row>
    <row r="324" spans="1:7" ht="30">
      <c r="A324" s="30"/>
      <c r="B324" s="38" t="s">
        <v>461</v>
      </c>
      <c r="C324" s="33">
        <v>40980</v>
      </c>
      <c r="D324" s="28" t="s">
        <v>373</v>
      </c>
      <c r="E324" s="31"/>
      <c r="F324" s="43">
        <v>1260000</v>
      </c>
      <c r="G324" s="39">
        <f t="shared" si="1"/>
        <v>252000</v>
      </c>
    </row>
    <row r="325" spans="1:7" ht="30">
      <c r="A325" s="30"/>
      <c r="B325" s="38" t="s">
        <v>462</v>
      </c>
      <c r="C325" s="33">
        <v>40980</v>
      </c>
      <c r="D325" s="28" t="s">
        <v>373</v>
      </c>
      <c r="E325" s="31"/>
      <c r="F325" s="43">
        <v>1265000</v>
      </c>
      <c r="G325" s="39">
        <f t="shared" si="1"/>
        <v>253000</v>
      </c>
    </row>
    <row r="326" spans="1:7" ht="30">
      <c r="A326" s="30"/>
      <c r="B326" s="38" t="s">
        <v>463</v>
      </c>
      <c r="C326" s="33">
        <v>40980</v>
      </c>
      <c r="D326" s="28" t="s">
        <v>373</v>
      </c>
      <c r="E326" s="31"/>
      <c r="F326" s="43">
        <v>1270000</v>
      </c>
      <c r="G326" s="39">
        <f t="shared" si="1"/>
        <v>254000</v>
      </c>
    </row>
    <row r="327" spans="1:7" ht="30">
      <c r="A327" s="30"/>
      <c r="B327" s="38" t="s">
        <v>464</v>
      </c>
      <c r="C327" s="33">
        <v>40980</v>
      </c>
      <c r="D327" s="28" t="s">
        <v>373</v>
      </c>
      <c r="E327" s="31"/>
      <c r="F327" s="43">
        <v>1098000</v>
      </c>
      <c r="G327" s="39">
        <f t="shared" si="1"/>
        <v>219600</v>
      </c>
    </row>
    <row r="328" spans="1:7" ht="30">
      <c r="A328" s="30"/>
      <c r="B328" s="38" t="s">
        <v>465</v>
      </c>
      <c r="C328" s="33">
        <v>40980</v>
      </c>
      <c r="D328" s="28" t="s">
        <v>373</v>
      </c>
      <c r="E328" s="31"/>
      <c r="F328" s="43">
        <v>1103000</v>
      </c>
      <c r="G328" s="39">
        <f t="shared" si="1"/>
        <v>220600</v>
      </c>
    </row>
    <row r="329" spans="1:7" ht="30">
      <c r="A329" s="30"/>
      <c r="B329" s="38" t="s">
        <v>466</v>
      </c>
      <c r="C329" s="33">
        <v>40980</v>
      </c>
      <c r="D329" s="28" t="s">
        <v>373</v>
      </c>
      <c r="E329" s="31"/>
      <c r="F329" s="43">
        <v>1108000</v>
      </c>
      <c r="G329" s="39">
        <f t="shared" si="1"/>
        <v>221600</v>
      </c>
    </row>
    <row r="330" spans="1:7" ht="30">
      <c r="A330" s="30"/>
      <c r="B330" s="38" t="s">
        <v>467</v>
      </c>
      <c r="C330" s="33">
        <v>40980</v>
      </c>
      <c r="D330" s="28" t="s">
        <v>373</v>
      </c>
      <c r="E330" s="31"/>
      <c r="F330" s="43">
        <v>1113000</v>
      </c>
      <c r="G330" s="39">
        <f t="shared" si="1"/>
        <v>222600</v>
      </c>
    </row>
    <row r="331" spans="1:7" ht="46.5" customHeight="1">
      <c r="A331" s="30"/>
      <c r="B331" s="37" t="s">
        <v>399</v>
      </c>
      <c r="C331" s="30"/>
      <c r="D331" s="30"/>
      <c r="E331" s="31"/>
      <c r="F331" s="43"/>
      <c r="G331" s="39"/>
    </row>
    <row r="332" spans="1:7" ht="34.5" customHeight="1">
      <c r="A332" s="30"/>
      <c r="B332" s="38" t="s">
        <v>468</v>
      </c>
      <c r="C332" s="33">
        <v>40980</v>
      </c>
      <c r="D332" s="28" t="s">
        <v>373</v>
      </c>
      <c r="E332" s="31"/>
      <c r="F332" s="43">
        <v>1679000</v>
      </c>
      <c r="G332" s="39">
        <f t="shared" si="1"/>
        <v>335800</v>
      </c>
    </row>
    <row r="333" spans="1:7" ht="34.5" customHeight="1">
      <c r="A333" s="30"/>
      <c r="B333" s="38" t="s">
        <v>469</v>
      </c>
      <c r="C333" s="33">
        <v>40980</v>
      </c>
      <c r="D333" s="28" t="s">
        <v>373</v>
      </c>
      <c r="E333" s="31"/>
      <c r="F333" s="43">
        <v>1809000</v>
      </c>
      <c r="G333" s="39">
        <f t="shared" si="1"/>
        <v>361800</v>
      </c>
    </row>
    <row r="334" spans="1:7" ht="34.5" customHeight="1">
      <c r="A334" s="30"/>
      <c r="B334" s="38" t="s">
        <v>470</v>
      </c>
      <c r="C334" s="33">
        <v>40980</v>
      </c>
      <c r="D334" s="28" t="s">
        <v>373</v>
      </c>
      <c r="E334" s="31"/>
      <c r="F334" s="43">
        <v>1679000</v>
      </c>
      <c r="G334" s="39">
        <f t="shared" si="1"/>
        <v>335800</v>
      </c>
    </row>
    <row r="335" spans="1:7" ht="34.5" customHeight="1">
      <c r="A335" s="30"/>
      <c r="B335" s="38" t="s">
        <v>471</v>
      </c>
      <c r="C335" s="33">
        <v>40980</v>
      </c>
      <c r="D335" s="28" t="s">
        <v>373</v>
      </c>
      <c r="E335" s="31"/>
      <c r="F335" s="43">
        <v>1809000</v>
      </c>
      <c r="G335" s="39">
        <f t="shared" si="1"/>
        <v>361800</v>
      </c>
    </row>
    <row r="336" spans="1:7" ht="34.5" customHeight="1">
      <c r="A336" s="30"/>
      <c r="B336" s="38" t="s">
        <v>472</v>
      </c>
      <c r="C336" s="33">
        <v>40980</v>
      </c>
      <c r="D336" s="28" t="s">
        <v>373</v>
      </c>
      <c r="E336" s="31"/>
      <c r="F336" s="43">
        <v>1684000</v>
      </c>
      <c r="G336" s="39">
        <f t="shared" si="1"/>
        <v>336800</v>
      </c>
    </row>
    <row r="337" spans="1:7" ht="34.5" customHeight="1">
      <c r="A337" s="30"/>
      <c r="B337" s="38" t="s">
        <v>473</v>
      </c>
      <c r="C337" s="33">
        <v>40980</v>
      </c>
      <c r="D337" s="28" t="s">
        <v>373</v>
      </c>
      <c r="E337" s="31"/>
      <c r="F337" s="43">
        <v>1814000</v>
      </c>
      <c r="G337" s="39">
        <f t="shared" si="1"/>
        <v>362800</v>
      </c>
    </row>
    <row r="338" spans="1:7" ht="34.5" customHeight="1">
      <c r="A338" s="30"/>
      <c r="B338" s="38" t="s">
        <v>474</v>
      </c>
      <c r="C338" s="33">
        <v>40980</v>
      </c>
      <c r="D338" s="28" t="s">
        <v>373</v>
      </c>
      <c r="E338" s="31"/>
      <c r="F338" s="43">
        <v>1684000</v>
      </c>
      <c r="G338" s="39">
        <f t="shared" si="1"/>
        <v>336800</v>
      </c>
    </row>
    <row r="339" spans="1:7" ht="34.5" customHeight="1">
      <c r="A339" s="30"/>
      <c r="B339" s="38" t="s">
        <v>475</v>
      </c>
      <c r="C339" s="33">
        <v>40980</v>
      </c>
      <c r="D339" s="28" t="s">
        <v>373</v>
      </c>
      <c r="E339" s="31"/>
      <c r="F339" s="43">
        <v>1814000</v>
      </c>
      <c r="G339" s="39">
        <f t="shared" si="1"/>
        <v>362800</v>
      </c>
    </row>
    <row r="340" spans="1:7" ht="34.5" customHeight="1">
      <c r="A340" s="30"/>
      <c r="B340" s="38" t="s">
        <v>476</v>
      </c>
      <c r="C340" s="33">
        <v>40980</v>
      </c>
      <c r="D340" s="28" t="s">
        <v>373</v>
      </c>
      <c r="E340" s="31"/>
      <c r="F340" s="43">
        <v>1550000</v>
      </c>
      <c r="G340" s="39">
        <f t="shared" si="1"/>
        <v>310000</v>
      </c>
    </row>
    <row r="341" spans="1:7" ht="34.5" customHeight="1">
      <c r="A341" s="30"/>
      <c r="B341" s="38" t="s">
        <v>477</v>
      </c>
      <c r="C341" s="33">
        <v>40980</v>
      </c>
      <c r="D341" s="28" t="s">
        <v>373</v>
      </c>
      <c r="E341" s="31"/>
      <c r="F341" s="43">
        <v>1790000</v>
      </c>
      <c r="G341" s="39">
        <f t="shared" si="1"/>
        <v>358000</v>
      </c>
    </row>
    <row r="342" spans="1:7" ht="34.5" customHeight="1">
      <c r="A342" s="30"/>
      <c r="B342" s="38" t="s">
        <v>478</v>
      </c>
      <c r="C342" s="33">
        <v>40980</v>
      </c>
      <c r="D342" s="28" t="s">
        <v>373</v>
      </c>
      <c r="E342" s="31"/>
      <c r="F342" s="43">
        <v>1555000</v>
      </c>
      <c r="G342" s="39">
        <f>F342*20%</f>
        <v>311000</v>
      </c>
    </row>
    <row r="343" spans="1:7" ht="34.5" customHeight="1">
      <c r="A343" s="30"/>
      <c r="B343" s="38" t="s">
        <v>479</v>
      </c>
      <c r="C343" s="33">
        <v>40980</v>
      </c>
      <c r="D343" s="28" t="s">
        <v>373</v>
      </c>
      <c r="E343" s="31"/>
      <c r="F343" s="43">
        <v>1795000</v>
      </c>
      <c r="G343" s="39">
        <f>F343*20%</f>
        <v>359000</v>
      </c>
    </row>
    <row r="344" spans="1:7" ht="50.25" customHeight="1">
      <c r="A344" s="30"/>
      <c r="B344" s="35" t="s">
        <v>545</v>
      </c>
      <c r="C344" s="33"/>
      <c r="D344" s="28"/>
      <c r="E344" s="31"/>
      <c r="F344" s="43"/>
      <c r="G344" s="39"/>
    </row>
    <row r="345" spans="1:7" ht="34.5" customHeight="1">
      <c r="A345" s="30"/>
      <c r="B345" s="38" t="s">
        <v>547</v>
      </c>
      <c r="C345" s="33">
        <v>41295</v>
      </c>
      <c r="D345" s="28" t="s">
        <v>546</v>
      </c>
      <c r="E345" s="31"/>
      <c r="F345" s="43">
        <v>508233</v>
      </c>
      <c r="G345" s="39">
        <v>101647</v>
      </c>
    </row>
    <row r="346" spans="1:7" ht="34.5" customHeight="1">
      <c r="A346" s="30"/>
      <c r="B346" s="38" t="s">
        <v>548</v>
      </c>
      <c r="C346" s="33">
        <v>41295</v>
      </c>
      <c r="D346" s="28" t="s">
        <v>546</v>
      </c>
      <c r="E346" s="31"/>
      <c r="F346" s="43">
        <v>508233</v>
      </c>
      <c r="G346" s="39">
        <v>101647</v>
      </c>
    </row>
    <row r="347" spans="1:7" ht="34.5" customHeight="1">
      <c r="A347" s="30"/>
      <c r="B347" s="38" t="s">
        <v>549</v>
      </c>
      <c r="C347" s="33">
        <v>41295</v>
      </c>
      <c r="D347" s="28" t="s">
        <v>546</v>
      </c>
      <c r="E347" s="31"/>
      <c r="F347" s="43">
        <v>508233</v>
      </c>
      <c r="G347" s="39">
        <v>101647</v>
      </c>
    </row>
    <row r="348" spans="1:7" ht="34.5" customHeight="1">
      <c r="A348" s="30"/>
      <c r="B348" s="38" t="s">
        <v>550</v>
      </c>
      <c r="C348" s="33">
        <v>41295</v>
      </c>
      <c r="D348" s="28" t="s">
        <v>546</v>
      </c>
      <c r="E348" s="31"/>
      <c r="F348" s="43">
        <v>508233</v>
      </c>
      <c r="G348" s="39">
        <v>101647</v>
      </c>
    </row>
    <row r="349" spans="1:7" ht="34.5" customHeight="1">
      <c r="A349" s="30"/>
      <c r="B349" s="38" t="s">
        <v>551</v>
      </c>
      <c r="C349" s="33">
        <v>41295</v>
      </c>
      <c r="D349" s="28" t="s">
        <v>546</v>
      </c>
      <c r="E349" s="31"/>
      <c r="F349" s="43">
        <v>508233</v>
      </c>
      <c r="G349" s="39">
        <v>101647</v>
      </c>
    </row>
    <row r="350" spans="1:7" ht="34.5" customHeight="1">
      <c r="A350" s="30"/>
      <c r="B350" s="38" t="s">
        <v>552</v>
      </c>
      <c r="C350" s="33">
        <v>41295</v>
      </c>
      <c r="D350" s="28" t="s">
        <v>546</v>
      </c>
      <c r="E350" s="31"/>
      <c r="F350" s="43">
        <v>508233</v>
      </c>
      <c r="G350" s="39">
        <v>101647</v>
      </c>
    </row>
    <row r="351" spans="1:7" ht="34.5" customHeight="1">
      <c r="A351" s="30"/>
      <c r="B351" s="38" t="s">
        <v>553</v>
      </c>
      <c r="C351" s="33">
        <v>41295</v>
      </c>
      <c r="D351" s="28" t="s">
        <v>546</v>
      </c>
      <c r="E351" s="31"/>
      <c r="F351" s="43">
        <v>508233</v>
      </c>
      <c r="G351" s="39">
        <v>101647</v>
      </c>
    </row>
    <row r="352" spans="1:7" ht="34.5" customHeight="1">
      <c r="A352" s="30"/>
      <c r="B352" s="38" t="s">
        <v>554</v>
      </c>
      <c r="C352" s="33">
        <v>41295</v>
      </c>
      <c r="D352" s="28" t="s">
        <v>546</v>
      </c>
      <c r="E352" s="31"/>
      <c r="F352" s="43">
        <v>508233</v>
      </c>
      <c r="G352" s="39">
        <v>101647</v>
      </c>
    </row>
    <row r="353" spans="1:7" ht="34.5" customHeight="1">
      <c r="A353" s="30"/>
      <c r="B353" s="38" t="s">
        <v>555</v>
      </c>
      <c r="C353" s="33">
        <v>41295</v>
      </c>
      <c r="D353" s="28" t="s">
        <v>546</v>
      </c>
      <c r="E353" s="31"/>
      <c r="F353" s="43">
        <v>508233</v>
      </c>
      <c r="G353" s="39">
        <v>101647</v>
      </c>
    </row>
    <row r="354" spans="1:7" ht="34.5" customHeight="1">
      <c r="A354" s="30"/>
      <c r="B354" s="38" t="s">
        <v>556</v>
      </c>
      <c r="C354" s="33">
        <v>41295</v>
      </c>
      <c r="D354" s="28" t="s">
        <v>546</v>
      </c>
      <c r="E354" s="31"/>
      <c r="F354" s="43">
        <v>508233</v>
      </c>
      <c r="G354" s="39">
        <v>101647</v>
      </c>
    </row>
    <row r="355" spans="1:7" ht="34.5" customHeight="1">
      <c r="A355" s="30"/>
      <c r="B355" s="38" t="s">
        <v>557</v>
      </c>
      <c r="C355" s="33">
        <v>41295</v>
      </c>
      <c r="D355" s="28" t="s">
        <v>546</v>
      </c>
      <c r="E355" s="31"/>
      <c r="F355" s="43">
        <v>508233</v>
      </c>
      <c r="G355" s="39">
        <v>101647</v>
      </c>
    </row>
    <row r="356" spans="1:7" ht="34.5" customHeight="1">
      <c r="A356" s="30"/>
      <c r="B356" s="38" t="s">
        <v>558</v>
      </c>
      <c r="C356" s="33">
        <v>41295</v>
      </c>
      <c r="D356" s="28" t="s">
        <v>546</v>
      </c>
      <c r="E356" s="31"/>
      <c r="F356" s="43">
        <v>508233</v>
      </c>
      <c r="G356" s="39">
        <v>101647</v>
      </c>
    </row>
    <row r="357" spans="1:7" ht="34.5" customHeight="1">
      <c r="A357" s="30"/>
      <c r="B357" s="38" t="s">
        <v>559</v>
      </c>
      <c r="C357" s="33">
        <v>41295</v>
      </c>
      <c r="D357" s="28" t="s">
        <v>546</v>
      </c>
      <c r="E357" s="31"/>
      <c r="F357" s="43">
        <v>508233</v>
      </c>
      <c r="G357" s="39">
        <v>101647</v>
      </c>
    </row>
    <row r="358" spans="1:7" ht="34.5" customHeight="1">
      <c r="A358" s="30"/>
      <c r="B358" s="38" t="s">
        <v>560</v>
      </c>
      <c r="C358" s="33">
        <v>41295</v>
      </c>
      <c r="D358" s="28" t="s">
        <v>546</v>
      </c>
      <c r="E358" s="31"/>
      <c r="F358" s="43">
        <v>508233</v>
      </c>
      <c r="G358" s="39">
        <v>101647</v>
      </c>
    </row>
    <row r="359" spans="1:7" ht="36" customHeight="1">
      <c r="A359" s="30"/>
      <c r="B359" s="38" t="s">
        <v>561</v>
      </c>
      <c r="C359" s="33">
        <v>41295</v>
      </c>
      <c r="D359" s="28" t="s">
        <v>546</v>
      </c>
      <c r="E359" s="31"/>
      <c r="F359" s="43">
        <v>508233</v>
      </c>
      <c r="G359" s="39">
        <v>101647</v>
      </c>
    </row>
    <row r="360" spans="1:13" ht="50.25" customHeight="1">
      <c r="A360" s="30"/>
      <c r="B360" s="38" t="s">
        <v>559</v>
      </c>
      <c r="C360" s="33">
        <v>41295</v>
      </c>
      <c r="D360" s="28" t="s">
        <v>546</v>
      </c>
      <c r="E360" s="57"/>
      <c r="F360" s="43">
        <v>508233</v>
      </c>
      <c r="G360" s="39">
        <v>101647</v>
      </c>
      <c r="H360"/>
      <c r="I360"/>
      <c r="J360"/>
      <c r="K360"/>
      <c r="L360"/>
      <c r="M360"/>
    </row>
    <row r="361" spans="1:13" ht="48" customHeight="1">
      <c r="A361" s="56"/>
      <c r="B361" s="35" t="s">
        <v>563</v>
      </c>
      <c r="C361" s="33"/>
      <c r="D361" s="28"/>
      <c r="E361" s="57"/>
      <c r="F361" s="57"/>
      <c r="G361" s="57"/>
      <c r="H361"/>
      <c r="I361"/>
      <c r="J361"/>
      <c r="K361"/>
      <c r="L361"/>
      <c r="M361"/>
    </row>
    <row r="362" spans="1:7" ht="35.25" customHeight="1">
      <c r="A362" s="62"/>
      <c r="B362" s="38" t="s">
        <v>564</v>
      </c>
      <c r="C362" s="33">
        <v>41320</v>
      </c>
      <c r="D362" s="28" t="s">
        <v>546</v>
      </c>
      <c r="E362" s="26"/>
      <c r="F362" s="58">
        <v>542500</v>
      </c>
      <c r="G362" s="58">
        <v>108500</v>
      </c>
    </row>
    <row r="363" spans="1:7" ht="30.75" customHeight="1">
      <c r="A363" s="30"/>
      <c r="B363" s="38" t="s">
        <v>565</v>
      </c>
      <c r="C363" s="33">
        <v>41320</v>
      </c>
      <c r="D363" s="28" t="s">
        <v>546</v>
      </c>
      <c r="E363" s="31"/>
      <c r="F363" s="58">
        <v>542500</v>
      </c>
      <c r="G363" s="58">
        <v>108500</v>
      </c>
    </row>
    <row r="364" spans="1:7" ht="30">
      <c r="A364" s="30"/>
      <c r="B364" s="38" t="s">
        <v>566</v>
      </c>
      <c r="C364" s="33">
        <v>41320</v>
      </c>
      <c r="D364" s="28" t="s">
        <v>546</v>
      </c>
      <c r="E364" s="31"/>
      <c r="F364" s="58">
        <v>542500</v>
      </c>
      <c r="G364" s="58">
        <v>108500</v>
      </c>
    </row>
    <row r="365" spans="1:7" ht="30">
      <c r="A365" s="30"/>
      <c r="B365" s="38" t="s">
        <v>567</v>
      </c>
      <c r="C365" s="33">
        <v>41320</v>
      </c>
      <c r="D365" s="28" t="s">
        <v>546</v>
      </c>
      <c r="E365" s="31"/>
      <c r="F365" s="58">
        <v>542500</v>
      </c>
      <c r="G365" s="58">
        <v>108500</v>
      </c>
    </row>
    <row r="366" spans="1:7" ht="30">
      <c r="A366" s="30"/>
      <c r="B366" s="38" t="s">
        <v>568</v>
      </c>
      <c r="C366" s="33">
        <v>41320</v>
      </c>
      <c r="D366" s="28" t="s">
        <v>546</v>
      </c>
      <c r="E366" s="31"/>
      <c r="F366" s="58">
        <v>542500</v>
      </c>
      <c r="G366" s="58">
        <v>108500</v>
      </c>
    </row>
    <row r="367" spans="1:7" ht="35.25" customHeight="1">
      <c r="A367" s="30"/>
      <c r="B367" s="38" t="s">
        <v>569</v>
      </c>
      <c r="C367" s="33">
        <v>41320</v>
      </c>
      <c r="D367" s="28" t="s">
        <v>546</v>
      </c>
      <c r="E367" s="31"/>
      <c r="F367" s="58">
        <v>542500</v>
      </c>
      <c r="G367" s="58">
        <v>108500</v>
      </c>
    </row>
    <row r="368" spans="1:7" ht="34.5" customHeight="1">
      <c r="A368" s="30"/>
      <c r="B368" s="38" t="s">
        <v>570</v>
      </c>
      <c r="C368" s="33">
        <v>41320</v>
      </c>
      <c r="D368" s="28" t="s">
        <v>546</v>
      </c>
      <c r="E368" s="31"/>
      <c r="F368" s="58">
        <v>542500</v>
      </c>
      <c r="G368" s="58">
        <v>108500</v>
      </c>
    </row>
    <row r="369" spans="1:7" ht="30">
      <c r="A369" s="30"/>
      <c r="B369" s="38" t="s">
        <v>571</v>
      </c>
      <c r="C369" s="33">
        <v>41320</v>
      </c>
      <c r="D369" s="28" t="s">
        <v>546</v>
      </c>
      <c r="E369" s="31"/>
      <c r="F369" s="58">
        <v>542500</v>
      </c>
      <c r="G369" s="58">
        <v>108500</v>
      </c>
    </row>
    <row r="370" spans="1:7" ht="30">
      <c r="A370" s="30"/>
      <c r="B370" s="38" t="s">
        <v>572</v>
      </c>
      <c r="C370" s="33">
        <v>41320</v>
      </c>
      <c r="D370" s="28" t="s">
        <v>546</v>
      </c>
      <c r="E370" s="31"/>
      <c r="F370" s="58">
        <v>542500</v>
      </c>
      <c r="G370" s="58">
        <v>108500</v>
      </c>
    </row>
    <row r="371" spans="1:7" ht="34.5" customHeight="1">
      <c r="A371" s="30"/>
      <c r="B371" s="38" t="s">
        <v>573</v>
      </c>
      <c r="C371" s="33">
        <v>41320</v>
      </c>
      <c r="D371" s="28" t="s">
        <v>546</v>
      </c>
      <c r="E371" s="31"/>
      <c r="F371" s="58">
        <v>542500</v>
      </c>
      <c r="G371" s="58">
        <v>108500</v>
      </c>
    </row>
    <row r="372" spans="1:7" ht="35.25" customHeight="1">
      <c r="A372" s="30"/>
      <c r="B372" s="38" t="s">
        <v>574</v>
      </c>
      <c r="C372" s="33">
        <v>41320</v>
      </c>
      <c r="D372" s="28" t="s">
        <v>546</v>
      </c>
      <c r="E372" s="31"/>
      <c r="F372" s="58">
        <v>542500</v>
      </c>
      <c r="G372" s="58">
        <v>108500</v>
      </c>
    </row>
    <row r="373" spans="1:7" ht="34.5" customHeight="1">
      <c r="A373" s="30"/>
      <c r="B373" s="38" t="s">
        <v>575</v>
      </c>
      <c r="C373" s="33">
        <v>41320</v>
      </c>
      <c r="D373" s="28" t="s">
        <v>546</v>
      </c>
      <c r="E373" s="31"/>
      <c r="F373" s="58">
        <v>542500</v>
      </c>
      <c r="G373" s="58">
        <v>108500</v>
      </c>
    </row>
    <row r="374" spans="1:7" ht="30">
      <c r="A374" s="30"/>
      <c r="B374" s="38" t="s">
        <v>576</v>
      </c>
      <c r="C374" s="33">
        <v>41320</v>
      </c>
      <c r="D374" s="28" t="s">
        <v>546</v>
      </c>
      <c r="E374" s="31"/>
      <c r="F374" s="58">
        <v>542500</v>
      </c>
      <c r="G374" s="58">
        <v>108500</v>
      </c>
    </row>
    <row r="375" spans="1:7" ht="34.5" customHeight="1">
      <c r="A375" s="30"/>
      <c r="B375" s="38" t="s">
        <v>577</v>
      </c>
      <c r="C375" s="33">
        <v>41320</v>
      </c>
      <c r="D375" s="28" t="s">
        <v>546</v>
      </c>
      <c r="E375" s="31"/>
      <c r="F375" s="58">
        <v>542500</v>
      </c>
      <c r="G375" s="58">
        <v>108500</v>
      </c>
    </row>
    <row r="376" spans="1:7" ht="33.75" customHeight="1">
      <c r="A376" s="30"/>
      <c r="B376" s="38" t="s">
        <v>578</v>
      </c>
      <c r="C376" s="33">
        <v>41320</v>
      </c>
      <c r="D376" s="28" t="s">
        <v>546</v>
      </c>
      <c r="E376" s="31"/>
      <c r="F376" s="58">
        <v>542500</v>
      </c>
      <c r="G376" s="58">
        <v>108500</v>
      </c>
    </row>
    <row r="377" spans="1:7" ht="40.5" customHeight="1">
      <c r="A377" s="30"/>
      <c r="B377" s="38" t="s">
        <v>576</v>
      </c>
      <c r="C377" s="33">
        <v>41320</v>
      </c>
      <c r="D377" s="28" t="s">
        <v>546</v>
      </c>
      <c r="E377" s="31"/>
      <c r="F377" s="58">
        <v>542500</v>
      </c>
      <c r="G377" s="58">
        <v>108500</v>
      </c>
    </row>
    <row r="378" spans="1:7" ht="68.25" customHeight="1">
      <c r="A378" s="30"/>
      <c r="B378" s="35" t="s">
        <v>611</v>
      </c>
      <c r="C378" s="33"/>
      <c r="D378" s="28"/>
      <c r="E378" s="31"/>
      <c r="F378" s="30"/>
      <c r="G378" s="30"/>
    </row>
    <row r="379" spans="1:7" ht="30">
      <c r="A379" s="30"/>
      <c r="B379" s="38" t="s">
        <v>609</v>
      </c>
      <c r="C379" s="63">
        <v>41365</v>
      </c>
      <c r="D379" s="28" t="s">
        <v>546</v>
      </c>
      <c r="E379" s="31"/>
      <c r="F379" s="64">
        <v>395833</v>
      </c>
      <c r="G379" s="64">
        <v>79166.6</v>
      </c>
    </row>
    <row r="380" spans="1:7" ht="30">
      <c r="A380" s="30"/>
      <c r="B380" s="38" t="s">
        <v>610</v>
      </c>
      <c r="C380" s="33">
        <v>41365</v>
      </c>
      <c r="D380" s="28" t="s">
        <v>546</v>
      </c>
      <c r="E380" s="31"/>
      <c r="F380" s="65">
        <v>395833</v>
      </c>
      <c r="G380" s="64">
        <v>79166.6</v>
      </c>
    </row>
    <row r="381" spans="1:7" ht="30">
      <c r="A381" s="30"/>
      <c r="B381" s="38" t="s">
        <v>612</v>
      </c>
      <c r="C381" s="33">
        <v>41365</v>
      </c>
      <c r="D381" s="28" t="s">
        <v>546</v>
      </c>
      <c r="E381" s="31"/>
      <c r="F381" s="64">
        <v>395833</v>
      </c>
      <c r="G381" s="64">
        <v>79166.6</v>
      </c>
    </row>
    <row r="382" spans="1:7" ht="30">
      <c r="A382" s="30"/>
      <c r="B382" s="38" t="s">
        <v>613</v>
      </c>
      <c r="C382" s="33">
        <v>41365</v>
      </c>
      <c r="D382" s="28" t="s">
        <v>546</v>
      </c>
      <c r="E382" s="31"/>
      <c r="F382" s="64">
        <v>395833</v>
      </c>
      <c r="G382" s="64">
        <v>79166.6</v>
      </c>
    </row>
    <row r="383" spans="1:7" ht="30">
      <c r="A383" s="30"/>
      <c r="B383" s="38" t="s">
        <v>614</v>
      </c>
      <c r="C383" s="33">
        <v>41365</v>
      </c>
      <c r="D383" s="28" t="s">
        <v>546</v>
      </c>
      <c r="E383" s="31"/>
      <c r="F383" s="64">
        <v>395833</v>
      </c>
      <c r="G383" s="64">
        <v>79166.6</v>
      </c>
    </row>
    <row r="384" spans="1:7" ht="30">
      <c r="A384" s="30"/>
      <c r="B384" s="38" t="s">
        <v>615</v>
      </c>
      <c r="C384" s="33">
        <v>41365</v>
      </c>
      <c r="D384" s="28" t="s">
        <v>546</v>
      </c>
      <c r="E384" s="31"/>
      <c r="F384" s="64">
        <v>395833</v>
      </c>
      <c r="G384" s="64">
        <v>79166.6</v>
      </c>
    </row>
    <row r="385" spans="1:7" ht="30">
      <c r="A385" s="30"/>
      <c r="B385" s="38" t="s">
        <v>616</v>
      </c>
      <c r="C385" s="33">
        <v>41365</v>
      </c>
      <c r="D385" s="28" t="s">
        <v>546</v>
      </c>
      <c r="E385" s="31"/>
      <c r="F385" s="64">
        <v>395833</v>
      </c>
      <c r="G385" s="64">
        <v>79166.6</v>
      </c>
    </row>
    <row r="386" spans="1:7" ht="30">
      <c r="A386" s="30"/>
      <c r="B386" s="38" t="s">
        <v>617</v>
      </c>
      <c r="C386" s="33">
        <v>41365</v>
      </c>
      <c r="D386" s="28" t="s">
        <v>546</v>
      </c>
      <c r="E386" s="31"/>
      <c r="F386" s="64">
        <v>395833</v>
      </c>
      <c r="G386" s="64">
        <v>79166.6</v>
      </c>
    </row>
    <row r="387" spans="1:7" ht="30">
      <c r="A387" s="30"/>
      <c r="B387" s="38" t="s">
        <v>618</v>
      </c>
      <c r="C387" s="33">
        <v>41365</v>
      </c>
      <c r="D387" s="28" t="s">
        <v>546</v>
      </c>
      <c r="E387" s="31"/>
      <c r="F387" s="64">
        <v>395833</v>
      </c>
      <c r="G387" s="64">
        <v>79166.6</v>
      </c>
    </row>
    <row r="388" spans="1:7" ht="30">
      <c r="A388" s="30"/>
      <c r="B388" s="38" t="s">
        <v>619</v>
      </c>
      <c r="C388" s="33">
        <v>41365</v>
      </c>
      <c r="D388" s="28" t="s">
        <v>546</v>
      </c>
      <c r="E388" s="31"/>
      <c r="F388" s="64">
        <v>395833</v>
      </c>
      <c r="G388" s="64">
        <v>79166.6</v>
      </c>
    </row>
    <row r="389" spans="1:7" ht="30">
      <c r="A389" s="30"/>
      <c r="B389" s="38" t="s">
        <v>620</v>
      </c>
      <c r="C389" s="33">
        <v>41365</v>
      </c>
      <c r="D389" s="28" t="s">
        <v>546</v>
      </c>
      <c r="E389" s="31"/>
      <c r="F389" s="64">
        <v>395833</v>
      </c>
      <c r="G389" s="64">
        <v>79166.6</v>
      </c>
    </row>
    <row r="390" spans="1:7" ht="30">
      <c r="A390" s="30"/>
      <c r="B390" s="38" t="s">
        <v>621</v>
      </c>
      <c r="C390" s="33">
        <v>41365</v>
      </c>
      <c r="D390" s="28" t="s">
        <v>546</v>
      </c>
      <c r="E390" s="31"/>
      <c r="F390" s="64">
        <v>395833</v>
      </c>
      <c r="G390" s="64">
        <v>79166.6</v>
      </c>
    </row>
    <row r="391" spans="1:7" ht="30">
      <c r="A391" s="30"/>
      <c r="B391" s="38" t="s">
        <v>622</v>
      </c>
      <c r="C391" s="33">
        <v>41365</v>
      </c>
      <c r="D391" s="28" t="s">
        <v>546</v>
      </c>
      <c r="E391" s="31"/>
      <c r="F391" s="64">
        <v>395833</v>
      </c>
      <c r="G391" s="64">
        <v>79166.6</v>
      </c>
    </row>
    <row r="392" spans="1:7" ht="30">
      <c r="A392" s="30"/>
      <c r="B392" s="38" t="s">
        <v>623</v>
      </c>
      <c r="C392" s="33">
        <v>41365</v>
      </c>
      <c r="D392" s="28" t="s">
        <v>546</v>
      </c>
      <c r="E392" s="31"/>
      <c r="F392" s="64">
        <v>395833</v>
      </c>
      <c r="G392" s="64">
        <v>79166.6</v>
      </c>
    </row>
    <row r="393" spans="1:7" ht="30">
      <c r="A393" s="30"/>
      <c r="B393" s="38" t="s">
        <v>624</v>
      </c>
      <c r="C393" s="33">
        <v>41365</v>
      </c>
      <c r="D393" s="28" t="s">
        <v>546</v>
      </c>
      <c r="E393" s="31"/>
      <c r="F393" s="64">
        <v>395833</v>
      </c>
      <c r="G393" s="64">
        <v>79166.6</v>
      </c>
    </row>
    <row r="394" spans="1:7" ht="30">
      <c r="A394" s="30"/>
      <c r="B394" s="38" t="s">
        <v>622</v>
      </c>
      <c r="C394" s="33">
        <v>41365</v>
      </c>
      <c r="D394" s="28" t="s">
        <v>546</v>
      </c>
      <c r="E394" s="57"/>
      <c r="F394" s="64">
        <v>395833</v>
      </c>
      <c r="G394" s="64">
        <v>79166.6</v>
      </c>
    </row>
    <row r="395" spans="1:7" ht="63">
      <c r="A395" s="30"/>
      <c r="B395" s="35" t="s">
        <v>625</v>
      </c>
      <c r="C395" s="33"/>
      <c r="D395" s="28"/>
      <c r="E395" s="31"/>
      <c r="F395" s="30"/>
      <c r="G395" s="30"/>
    </row>
    <row r="396" spans="1:7" ht="30">
      <c r="A396" s="30"/>
      <c r="B396" s="38" t="s">
        <v>609</v>
      </c>
      <c r="C396" s="63">
        <v>41365</v>
      </c>
      <c r="D396" s="28" t="s">
        <v>546</v>
      </c>
      <c r="E396" s="31"/>
      <c r="F396" s="64">
        <v>412500</v>
      </c>
      <c r="G396" s="64">
        <f>F396*20%</f>
        <v>82500</v>
      </c>
    </row>
    <row r="397" spans="1:7" ht="30">
      <c r="A397" s="30"/>
      <c r="B397" s="38" t="s">
        <v>610</v>
      </c>
      <c r="C397" s="33">
        <v>41365</v>
      </c>
      <c r="D397" s="28" t="s">
        <v>546</v>
      </c>
      <c r="E397" s="31"/>
      <c r="F397" s="64">
        <v>412500</v>
      </c>
      <c r="G397" s="64">
        <f aca="true" t="shared" si="2" ref="G397:G411">F397*20%</f>
        <v>82500</v>
      </c>
    </row>
    <row r="398" spans="1:7" ht="30">
      <c r="A398" s="30"/>
      <c r="B398" s="38" t="s">
        <v>612</v>
      </c>
      <c r="C398" s="33">
        <v>41365</v>
      </c>
      <c r="D398" s="28" t="s">
        <v>546</v>
      </c>
      <c r="E398" s="31"/>
      <c r="F398" s="64">
        <v>412500</v>
      </c>
      <c r="G398" s="64">
        <f t="shared" si="2"/>
        <v>82500</v>
      </c>
    </row>
    <row r="399" spans="1:7" ht="30">
      <c r="A399" s="30"/>
      <c r="B399" s="38" t="s">
        <v>613</v>
      </c>
      <c r="C399" s="33">
        <v>41365</v>
      </c>
      <c r="D399" s="28" t="s">
        <v>546</v>
      </c>
      <c r="E399" s="31"/>
      <c r="F399" s="64">
        <v>412500</v>
      </c>
      <c r="G399" s="64">
        <f t="shared" si="2"/>
        <v>82500</v>
      </c>
    </row>
    <row r="400" spans="1:7" ht="30">
      <c r="A400" s="30"/>
      <c r="B400" s="38" t="s">
        <v>614</v>
      </c>
      <c r="C400" s="33">
        <v>41365</v>
      </c>
      <c r="D400" s="28" t="s">
        <v>546</v>
      </c>
      <c r="E400" s="31"/>
      <c r="F400" s="64">
        <v>412500</v>
      </c>
      <c r="G400" s="64">
        <f t="shared" si="2"/>
        <v>82500</v>
      </c>
    </row>
    <row r="401" spans="1:7" ht="30">
      <c r="A401" s="30"/>
      <c r="B401" s="38" t="s">
        <v>615</v>
      </c>
      <c r="C401" s="33">
        <v>41365</v>
      </c>
      <c r="D401" s="28" t="s">
        <v>546</v>
      </c>
      <c r="E401" s="31"/>
      <c r="F401" s="64">
        <v>412500</v>
      </c>
      <c r="G401" s="64">
        <f t="shared" si="2"/>
        <v>82500</v>
      </c>
    </row>
    <row r="402" spans="1:7" ht="30">
      <c r="A402" s="30"/>
      <c r="B402" s="38" t="s">
        <v>616</v>
      </c>
      <c r="C402" s="33">
        <v>41365</v>
      </c>
      <c r="D402" s="28" t="s">
        <v>546</v>
      </c>
      <c r="E402" s="31"/>
      <c r="F402" s="64">
        <v>412500</v>
      </c>
      <c r="G402" s="64">
        <f t="shared" si="2"/>
        <v>82500</v>
      </c>
    </row>
    <row r="403" spans="1:7" ht="30">
      <c r="A403" s="30"/>
      <c r="B403" s="38" t="s">
        <v>617</v>
      </c>
      <c r="C403" s="33">
        <v>41365</v>
      </c>
      <c r="D403" s="28" t="s">
        <v>546</v>
      </c>
      <c r="E403" s="31"/>
      <c r="F403" s="64">
        <v>412500</v>
      </c>
      <c r="G403" s="64">
        <f t="shared" si="2"/>
        <v>82500</v>
      </c>
    </row>
    <row r="404" spans="1:7" ht="30">
      <c r="A404" s="30"/>
      <c r="B404" s="38" t="s">
        <v>618</v>
      </c>
      <c r="C404" s="33">
        <v>41365</v>
      </c>
      <c r="D404" s="28" t="s">
        <v>546</v>
      </c>
      <c r="E404" s="31"/>
      <c r="F404" s="64">
        <v>412500</v>
      </c>
      <c r="G404" s="64">
        <f t="shared" si="2"/>
        <v>82500</v>
      </c>
    </row>
    <row r="405" spans="1:7" ht="30">
      <c r="A405" s="30"/>
      <c r="B405" s="38" t="s">
        <v>619</v>
      </c>
      <c r="C405" s="33">
        <v>41365</v>
      </c>
      <c r="D405" s="28" t="s">
        <v>546</v>
      </c>
      <c r="E405" s="31"/>
      <c r="F405" s="64">
        <v>412500</v>
      </c>
      <c r="G405" s="64">
        <f t="shared" si="2"/>
        <v>82500</v>
      </c>
    </row>
    <row r="406" spans="1:7" ht="30">
      <c r="A406" s="30"/>
      <c r="B406" s="38" t="s">
        <v>620</v>
      </c>
      <c r="C406" s="33">
        <v>41365</v>
      </c>
      <c r="D406" s="28" t="s">
        <v>546</v>
      </c>
      <c r="E406" s="31"/>
      <c r="F406" s="64">
        <v>412500</v>
      </c>
      <c r="G406" s="64">
        <f t="shared" si="2"/>
        <v>82500</v>
      </c>
    </row>
    <row r="407" spans="1:7" ht="30">
      <c r="A407" s="30"/>
      <c r="B407" s="38" t="s">
        <v>621</v>
      </c>
      <c r="C407" s="33">
        <v>41365</v>
      </c>
      <c r="D407" s="28" t="s">
        <v>546</v>
      </c>
      <c r="E407" s="31"/>
      <c r="F407" s="64">
        <v>412500</v>
      </c>
      <c r="G407" s="64">
        <f t="shared" si="2"/>
        <v>82500</v>
      </c>
    </row>
    <row r="408" spans="1:7" ht="30">
      <c r="A408" s="30"/>
      <c r="B408" s="38" t="s">
        <v>622</v>
      </c>
      <c r="C408" s="33">
        <v>41365</v>
      </c>
      <c r="D408" s="28" t="s">
        <v>546</v>
      </c>
      <c r="E408" s="31"/>
      <c r="F408" s="64">
        <v>412500</v>
      </c>
      <c r="G408" s="64">
        <f t="shared" si="2"/>
        <v>82500</v>
      </c>
    </row>
    <row r="409" spans="1:7" ht="30">
      <c r="A409" s="30"/>
      <c r="B409" s="38" t="s">
        <v>623</v>
      </c>
      <c r="C409" s="33">
        <v>41365</v>
      </c>
      <c r="D409" s="28" t="s">
        <v>546</v>
      </c>
      <c r="E409" s="31"/>
      <c r="F409" s="64">
        <v>412500</v>
      </c>
      <c r="G409" s="64">
        <f t="shared" si="2"/>
        <v>82500</v>
      </c>
    </row>
    <row r="410" spans="1:7" ht="30">
      <c r="A410" s="30"/>
      <c r="B410" s="38" t="s">
        <v>624</v>
      </c>
      <c r="C410" s="33">
        <v>41365</v>
      </c>
      <c r="D410" s="28" t="s">
        <v>546</v>
      </c>
      <c r="E410" s="31"/>
      <c r="F410" s="64">
        <v>412500</v>
      </c>
      <c r="G410" s="64">
        <f t="shared" si="2"/>
        <v>82500</v>
      </c>
    </row>
    <row r="411" spans="1:7" ht="30">
      <c r="A411" s="30"/>
      <c r="B411" s="38" t="s">
        <v>622</v>
      </c>
      <c r="C411" s="33">
        <v>41365</v>
      </c>
      <c r="D411" s="28" t="s">
        <v>546</v>
      </c>
      <c r="E411" s="31"/>
      <c r="F411" s="64">
        <v>412500</v>
      </c>
      <c r="G411" s="64">
        <f t="shared" si="2"/>
        <v>82500</v>
      </c>
    </row>
    <row r="416" spans="2:6" ht="15">
      <c r="B416" s="34" t="s">
        <v>482</v>
      </c>
      <c r="E416" s="22" t="s">
        <v>483</v>
      </c>
      <c r="F416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3"/>
  <sheetViews>
    <sheetView zoomScale="85" zoomScaleNormal="85" zoomScalePageLayoutView="0" workbookViewId="0" topLeftCell="A1">
      <selection activeCell="C35" sqref="C3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8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8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8">
      <c r="A5" s="221" t="s">
        <v>663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9" ht="36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  <c r="I34" s="61"/>
    </row>
    <row r="35" spans="1:9" ht="36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  <c r="I35" s="61"/>
    </row>
    <row r="36" spans="1:9" ht="36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  <c r="I36" s="61"/>
    </row>
    <row r="37" spans="1:9" ht="36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  <c r="I37" s="61"/>
    </row>
    <row r="38" spans="1:9" ht="36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  <c r="I38" s="61"/>
    </row>
    <row r="39" spans="1:9" ht="36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  <c r="I39" s="61"/>
    </row>
    <row r="40" spans="1:9" ht="36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  <c r="I40" s="61"/>
    </row>
    <row r="41" spans="1:9" ht="36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  <c r="I41" s="61"/>
    </row>
    <row r="42" spans="1:9" ht="36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  <c r="I42" s="61"/>
    </row>
    <row r="43" spans="1:9" ht="36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  <c r="I43" s="61"/>
    </row>
    <row r="44" spans="1:9" ht="36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  <c r="I44" s="61"/>
    </row>
    <row r="45" spans="1:9" ht="36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  <c r="I45" s="61"/>
    </row>
    <row r="46" spans="1:9" ht="36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  <c r="I46" s="61"/>
    </row>
    <row r="47" spans="1:9" ht="36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  <c r="I47" s="61"/>
    </row>
    <row r="48" spans="1:9" ht="36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  <c r="I48" s="61"/>
    </row>
    <row r="49" spans="1:9" ht="36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  <c r="I49" s="61"/>
    </row>
    <row r="50" spans="1:9" ht="36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  <c r="I50" s="61"/>
    </row>
    <row r="51" spans="1:9" ht="36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  <c r="I51" s="61"/>
    </row>
    <row r="52" spans="1:7" ht="45.75" customHeight="1">
      <c r="A52" s="30"/>
      <c r="B52" s="37" t="s">
        <v>378</v>
      </c>
      <c r="C52" s="30"/>
      <c r="D52" s="30"/>
      <c r="E52" s="31"/>
      <c r="F52" s="30"/>
      <c r="G52" s="39"/>
    </row>
    <row r="53" spans="1:9" ht="30" customHeight="1">
      <c r="A53" s="30"/>
      <c r="B53" s="38" t="s">
        <v>604</v>
      </c>
      <c r="C53" s="59">
        <v>41397</v>
      </c>
      <c r="D53" s="28" t="s">
        <v>373</v>
      </c>
      <c r="E53" s="31"/>
      <c r="F53" s="39">
        <v>1355024.9999999998</v>
      </c>
      <c r="G53" s="39">
        <v>271004.99999999994</v>
      </c>
      <c r="I53" s="61"/>
    </row>
    <row r="54" spans="1:9" ht="30" customHeight="1">
      <c r="A54" s="30"/>
      <c r="B54" s="38" t="s">
        <v>605</v>
      </c>
      <c r="C54" s="59">
        <v>41397</v>
      </c>
      <c r="D54" s="28" t="s">
        <v>373</v>
      </c>
      <c r="E54" s="31"/>
      <c r="F54" s="39">
        <v>1481899.9999999998</v>
      </c>
      <c r="G54" s="39">
        <v>296379.99999999994</v>
      </c>
      <c r="I54" s="61"/>
    </row>
    <row r="55" spans="1:9" ht="30" customHeight="1">
      <c r="A55" s="30"/>
      <c r="B55" s="38" t="s">
        <v>606</v>
      </c>
      <c r="C55" s="59">
        <v>41397</v>
      </c>
      <c r="D55" s="28" t="s">
        <v>373</v>
      </c>
      <c r="E55" s="31"/>
      <c r="F55" s="39">
        <v>1355024.9999999998</v>
      </c>
      <c r="G55" s="39">
        <v>271004.99999999994</v>
      </c>
      <c r="I55" s="61"/>
    </row>
    <row r="56" spans="1:9" ht="30" customHeight="1">
      <c r="A56" s="30"/>
      <c r="B56" s="38" t="s">
        <v>607</v>
      </c>
      <c r="C56" s="59">
        <v>41397</v>
      </c>
      <c r="D56" s="28" t="s">
        <v>373</v>
      </c>
      <c r="E56" s="31"/>
      <c r="F56" s="39">
        <v>1481899.9999999998</v>
      </c>
      <c r="G56" s="39">
        <v>296379.99999999994</v>
      </c>
      <c r="I56" s="61"/>
    </row>
    <row r="57" spans="1:9" ht="30" customHeight="1">
      <c r="A57" s="30"/>
      <c r="B57" s="38" t="s">
        <v>526</v>
      </c>
      <c r="C57" s="59">
        <v>41397</v>
      </c>
      <c r="D57" s="28" t="s">
        <v>373</v>
      </c>
      <c r="E57" s="31"/>
      <c r="F57" s="39">
        <v>2334500</v>
      </c>
      <c r="G57" s="39">
        <v>466900</v>
      </c>
      <c r="I57" s="61"/>
    </row>
    <row r="58" spans="1:9" ht="30" customHeight="1">
      <c r="A58" s="30"/>
      <c r="B58" s="38" t="s">
        <v>527</v>
      </c>
      <c r="C58" s="59">
        <v>41397</v>
      </c>
      <c r="D58" s="28" t="s">
        <v>373</v>
      </c>
      <c r="E58" s="31"/>
      <c r="F58" s="39">
        <v>2496899.9999999995</v>
      </c>
      <c r="G58" s="39">
        <v>499379.99999999994</v>
      </c>
      <c r="I58" s="61"/>
    </row>
    <row r="59" spans="1:9" ht="30" customHeight="1">
      <c r="A59" s="30"/>
      <c r="B59" s="38" t="s">
        <v>528</v>
      </c>
      <c r="C59" s="59">
        <v>41397</v>
      </c>
      <c r="D59" s="28" t="s">
        <v>373</v>
      </c>
      <c r="E59" s="31"/>
      <c r="F59" s="39">
        <v>2334500</v>
      </c>
      <c r="G59" s="39">
        <v>466900</v>
      </c>
      <c r="I59" s="61"/>
    </row>
    <row r="60" spans="1:9" ht="30" customHeight="1">
      <c r="A60" s="30"/>
      <c r="B60" s="38" t="s">
        <v>608</v>
      </c>
      <c r="C60" s="59">
        <v>41397</v>
      </c>
      <c r="D60" s="28" t="s">
        <v>373</v>
      </c>
      <c r="E60" s="31"/>
      <c r="F60" s="39">
        <v>2496899.9999999995</v>
      </c>
      <c r="G60" s="39">
        <v>499379.99999999994</v>
      </c>
      <c r="I60" s="61"/>
    </row>
    <row r="61" spans="1:9" ht="30" customHeight="1">
      <c r="A61" s="30"/>
      <c r="B61" s="38" t="s">
        <v>530</v>
      </c>
      <c r="C61" s="59">
        <v>41397</v>
      </c>
      <c r="D61" s="28" t="s">
        <v>373</v>
      </c>
      <c r="E61" s="31"/>
      <c r="F61" s="39">
        <v>2334500</v>
      </c>
      <c r="G61" s="39">
        <v>466900</v>
      </c>
      <c r="I61" s="61"/>
    </row>
    <row r="62" spans="1:9" ht="30" customHeight="1">
      <c r="A62" s="30"/>
      <c r="B62" s="38" t="s">
        <v>531</v>
      </c>
      <c r="C62" s="59">
        <v>41397</v>
      </c>
      <c r="D62" s="28" t="s">
        <v>373</v>
      </c>
      <c r="E62" s="31"/>
      <c r="F62" s="39">
        <v>2496899.9999999995</v>
      </c>
      <c r="G62" s="39">
        <v>499379.99999999994</v>
      </c>
      <c r="I62" s="61"/>
    </row>
    <row r="63" spans="1:9" ht="30" customHeight="1">
      <c r="A63" s="30"/>
      <c r="B63" s="38" t="s">
        <v>532</v>
      </c>
      <c r="C63" s="59">
        <v>41397</v>
      </c>
      <c r="D63" s="28" t="s">
        <v>373</v>
      </c>
      <c r="E63" s="31"/>
      <c r="F63" s="39">
        <v>2334500</v>
      </c>
      <c r="G63" s="39">
        <v>466900</v>
      </c>
      <c r="I63" s="61"/>
    </row>
    <row r="64" spans="1:9" ht="30" customHeight="1">
      <c r="A64" s="30"/>
      <c r="B64" s="38" t="s">
        <v>533</v>
      </c>
      <c r="C64" s="59">
        <v>41397</v>
      </c>
      <c r="D64" s="28" t="s">
        <v>373</v>
      </c>
      <c r="E64" s="31"/>
      <c r="F64" s="39">
        <v>2496899.9999999995</v>
      </c>
      <c r="G64" s="39">
        <v>499379.99999999994</v>
      </c>
      <c r="I64" s="61"/>
    </row>
    <row r="65" spans="1:9" ht="30" customHeight="1">
      <c r="A65" s="30"/>
      <c r="B65" s="38" t="s">
        <v>534</v>
      </c>
      <c r="C65" s="59">
        <v>41397</v>
      </c>
      <c r="D65" s="28" t="s">
        <v>373</v>
      </c>
      <c r="E65" s="31"/>
      <c r="F65" s="39">
        <v>2334500</v>
      </c>
      <c r="G65" s="39">
        <v>466900</v>
      </c>
      <c r="I65" s="61"/>
    </row>
    <row r="66" spans="1:9" ht="30" customHeight="1">
      <c r="A66" s="30"/>
      <c r="B66" s="38" t="s">
        <v>535</v>
      </c>
      <c r="C66" s="59">
        <v>41397</v>
      </c>
      <c r="D66" s="28" t="s">
        <v>373</v>
      </c>
      <c r="E66" s="31"/>
      <c r="F66" s="39">
        <v>2496899.9999999995</v>
      </c>
      <c r="G66" s="39">
        <v>499379.99999999994</v>
      </c>
      <c r="I66" s="61"/>
    </row>
    <row r="67" spans="1:9" ht="30" customHeight="1">
      <c r="A67" s="30"/>
      <c r="B67" s="38" t="s">
        <v>536</v>
      </c>
      <c r="C67" s="59">
        <v>41397</v>
      </c>
      <c r="D67" s="28" t="s">
        <v>373</v>
      </c>
      <c r="E67" s="31"/>
      <c r="F67" s="39">
        <v>2334500</v>
      </c>
      <c r="G67" s="39">
        <v>466900</v>
      </c>
      <c r="I67" s="61"/>
    </row>
    <row r="68" spans="1:9" ht="30" customHeight="1">
      <c r="A68" s="30"/>
      <c r="B68" s="38" t="s">
        <v>537</v>
      </c>
      <c r="C68" s="59">
        <v>41397</v>
      </c>
      <c r="D68" s="28" t="s">
        <v>373</v>
      </c>
      <c r="E68" s="31"/>
      <c r="F68" s="39">
        <v>2496899.9999999995</v>
      </c>
      <c r="G68" s="39">
        <v>499379.99999999994</v>
      </c>
      <c r="I68" s="61"/>
    </row>
    <row r="69" spans="1:7" ht="42" customHeight="1">
      <c r="A69" s="30"/>
      <c r="B69" s="37" t="s">
        <v>377</v>
      </c>
      <c r="C69" s="30"/>
      <c r="D69" s="30"/>
      <c r="E69" s="31"/>
      <c r="F69" s="40"/>
      <c r="G69" s="39"/>
    </row>
    <row r="70" spans="1:7" ht="30" customHeight="1">
      <c r="A70" s="15" t="s">
        <v>406</v>
      </c>
      <c r="B70" s="38" t="s">
        <v>449</v>
      </c>
      <c r="C70" s="18">
        <v>41091</v>
      </c>
      <c r="D70" s="28" t="s">
        <v>373</v>
      </c>
      <c r="E70" s="31"/>
      <c r="F70" s="39">
        <v>1815165</v>
      </c>
      <c r="G70" s="39">
        <v>363033</v>
      </c>
    </row>
    <row r="71" spans="1:7" ht="30" customHeight="1">
      <c r="A71" s="15" t="s">
        <v>407</v>
      </c>
      <c r="B71" s="38" t="s">
        <v>450</v>
      </c>
      <c r="C71" s="18">
        <v>41091</v>
      </c>
      <c r="D71" s="28" t="s">
        <v>373</v>
      </c>
      <c r="E71" s="31"/>
      <c r="F71" s="39">
        <v>1549790</v>
      </c>
      <c r="G71" s="39">
        <v>309958</v>
      </c>
    </row>
    <row r="72" spans="1:7" ht="30" customHeight="1">
      <c r="A72" s="30"/>
      <c r="B72" s="38" t="s">
        <v>451</v>
      </c>
      <c r="C72" s="18">
        <v>41091</v>
      </c>
      <c r="D72" s="28" t="s">
        <v>373</v>
      </c>
      <c r="E72" s="31"/>
      <c r="F72" s="39">
        <v>1889470</v>
      </c>
      <c r="G72" s="39">
        <v>377894</v>
      </c>
    </row>
    <row r="73" spans="1:7" ht="30" customHeight="1">
      <c r="A73" s="30"/>
      <c r="B73" s="38" t="s">
        <v>452</v>
      </c>
      <c r="C73" s="18">
        <v>41091</v>
      </c>
      <c r="D73" s="28" t="s">
        <v>373</v>
      </c>
      <c r="E73" s="31"/>
      <c r="F73" s="39">
        <v>1815165</v>
      </c>
      <c r="G73" s="39">
        <v>363033</v>
      </c>
    </row>
    <row r="74" spans="1:7" ht="30" customHeight="1">
      <c r="A74" s="30"/>
      <c r="B74" s="38" t="s">
        <v>453</v>
      </c>
      <c r="C74" s="18">
        <v>41091</v>
      </c>
      <c r="D74" s="28" t="s">
        <v>373</v>
      </c>
      <c r="E74" s="31"/>
      <c r="F74" s="39">
        <v>1995620</v>
      </c>
      <c r="G74" s="39">
        <v>399124</v>
      </c>
    </row>
    <row r="75" spans="1:7" ht="30" customHeight="1">
      <c r="A75" s="30"/>
      <c r="B75" s="38" t="s">
        <v>454</v>
      </c>
      <c r="C75" s="18">
        <v>41091</v>
      </c>
      <c r="D75" s="28" t="s">
        <v>373</v>
      </c>
      <c r="E75" s="31"/>
      <c r="F75" s="39">
        <v>1878855</v>
      </c>
      <c r="G75" s="39">
        <v>375771</v>
      </c>
    </row>
    <row r="76" spans="1:7" ht="31.5">
      <c r="A76" s="30"/>
      <c r="B76" s="37" t="s">
        <v>402</v>
      </c>
      <c r="C76" s="30"/>
      <c r="D76" s="30"/>
      <c r="E76" s="31"/>
      <c r="F76" s="42"/>
      <c r="G76" s="39"/>
    </row>
    <row r="77" spans="1:7" ht="30" customHeight="1">
      <c r="A77" s="30"/>
      <c r="B77" s="38" t="s">
        <v>379</v>
      </c>
      <c r="C77" s="18">
        <v>41091</v>
      </c>
      <c r="D77" s="28" t="s">
        <v>373</v>
      </c>
      <c r="E77" s="31"/>
      <c r="F77" s="39">
        <v>3024404.25</v>
      </c>
      <c r="G77" s="39">
        <v>604880.85</v>
      </c>
    </row>
    <row r="78" spans="1:7" ht="30" customHeight="1">
      <c r="A78" s="30"/>
      <c r="B78" s="38" t="s">
        <v>380</v>
      </c>
      <c r="C78" s="18">
        <v>41091</v>
      </c>
      <c r="D78" s="28" t="s">
        <v>373</v>
      </c>
      <c r="E78" s="31"/>
      <c r="F78" s="39">
        <v>3680954.55</v>
      </c>
      <c r="G78" s="39">
        <v>736190.91</v>
      </c>
    </row>
    <row r="79" spans="1:7" ht="30" customHeight="1">
      <c r="A79" s="30"/>
      <c r="B79" s="38" t="s">
        <v>381</v>
      </c>
      <c r="C79" s="18">
        <v>41091</v>
      </c>
      <c r="D79" s="28" t="s">
        <v>373</v>
      </c>
      <c r="E79" s="31"/>
      <c r="F79" s="39">
        <v>4967550</v>
      </c>
      <c r="G79" s="39">
        <v>993510</v>
      </c>
    </row>
    <row r="80" spans="1:7" ht="30" customHeight="1">
      <c r="A80" s="30"/>
      <c r="B80" s="38" t="s">
        <v>382</v>
      </c>
      <c r="C80" s="18">
        <v>41091</v>
      </c>
      <c r="D80" s="28" t="s">
        <v>373</v>
      </c>
      <c r="E80" s="31"/>
      <c r="F80" s="39">
        <v>5650612.8</v>
      </c>
      <c r="G80" s="39">
        <v>1130122.56</v>
      </c>
    </row>
    <row r="81" spans="1:7" ht="30" customHeight="1">
      <c r="A81" s="30"/>
      <c r="B81" s="38" t="s">
        <v>383</v>
      </c>
      <c r="C81" s="18">
        <v>41091</v>
      </c>
      <c r="D81" s="28" t="s">
        <v>373</v>
      </c>
      <c r="E81" s="31"/>
      <c r="F81" s="39">
        <v>4027242.4499999997</v>
      </c>
      <c r="G81" s="39">
        <v>805448.49</v>
      </c>
    </row>
    <row r="82" spans="1:7" ht="30" customHeight="1">
      <c r="A82" s="30"/>
      <c r="B82" s="38" t="s">
        <v>384</v>
      </c>
      <c r="C82" s="18">
        <v>41091</v>
      </c>
      <c r="D82" s="28" t="s">
        <v>373</v>
      </c>
      <c r="E82" s="31"/>
      <c r="F82" s="39">
        <v>5183536.05</v>
      </c>
      <c r="G82" s="39">
        <v>1036707.21</v>
      </c>
    </row>
    <row r="83" spans="1:7" ht="30" customHeight="1">
      <c r="A83" s="30"/>
      <c r="B83" s="38" t="s">
        <v>385</v>
      </c>
      <c r="C83" s="18">
        <v>41091</v>
      </c>
      <c r="D83" s="28" t="s">
        <v>373</v>
      </c>
      <c r="E83" s="31"/>
      <c r="F83" s="39">
        <v>45139882.199999996</v>
      </c>
      <c r="G83" s="39">
        <v>9027976.44</v>
      </c>
    </row>
    <row r="84" spans="1:7" ht="30" customHeight="1">
      <c r="A84" s="30"/>
      <c r="B84" s="38" t="s">
        <v>386</v>
      </c>
      <c r="C84" s="18">
        <v>41091</v>
      </c>
      <c r="D84" s="28" t="s">
        <v>373</v>
      </c>
      <c r="E84" s="31"/>
      <c r="F84" s="39">
        <v>3032352.75</v>
      </c>
      <c r="G84" s="39">
        <v>606470.55</v>
      </c>
    </row>
    <row r="85" spans="1:7" ht="30" customHeight="1">
      <c r="A85" s="30"/>
      <c r="B85" s="38" t="s">
        <v>387</v>
      </c>
      <c r="C85" s="18">
        <v>41091</v>
      </c>
      <c r="D85" s="28" t="s">
        <v>373</v>
      </c>
      <c r="E85" s="31"/>
      <c r="F85" s="39">
        <v>3874689</v>
      </c>
      <c r="G85" s="39">
        <v>774937.8</v>
      </c>
    </row>
    <row r="86" spans="1:7" ht="30" customHeight="1">
      <c r="A86" s="30"/>
      <c r="B86" s="38" t="s">
        <v>388</v>
      </c>
      <c r="C86" s="18">
        <v>41091</v>
      </c>
      <c r="D86" s="28" t="s">
        <v>373</v>
      </c>
      <c r="E86" s="31"/>
      <c r="F86" s="39">
        <v>5020537.2</v>
      </c>
      <c r="G86" s="39">
        <v>1004107.4400000001</v>
      </c>
    </row>
    <row r="87" spans="1:7" ht="30" customHeight="1">
      <c r="A87" s="30"/>
      <c r="B87" s="38" t="s">
        <v>389</v>
      </c>
      <c r="C87" s="18">
        <v>41091</v>
      </c>
      <c r="D87" s="28" t="s">
        <v>373</v>
      </c>
      <c r="E87" s="31"/>
      <c r="F87" s="39">
        <v>5938071.3</v>
      </c>
      <c r="G87" s="39">
        <v>1187614.26</v>
      </c>
    </row>
    <row r="88" spans="1:7" ht="30" customHeight="1">
      <c r="A88" s="30"/>
      <c r="B88" s="38" t="s">
        <v>390</v>
      </c>
      <c r="C88" s="18">
        <v>41091</v>
      </c>
      <c r="D88" s="28" t="s">
        <v>373</v>
      </c>
      <c r="E88" s="31"/>
      <c r="F88" s="39">
        <v>4226364</v>
      </c>
      <c r="G88" s="39">
        <v>1782900.9482000002</v>
      </c>
    </row>
    <row r="89" spans="1:7" ht="30" customHeight="1">
      <c r="A89" s="30"/>
      <c r="B89" s="38" t="s">
        <v>391</v>
      </c>
      <c r="C89" s="18">
        <v>41091</v>
      </c>
      <c r="D89" s="28" t="s">
        <v>373</v>
      </c>
      <c r="E89" s="31"/>
      <c r="F89" s="39">
        <v>5495477.399999999</v>
      </c>
      <c r="G89" s="39">
        <v>1099095.48</v>
      </c>
    </row>
    <row r="90" spans="1:7" ht="30" customHeight="1">
      <c r="A90" s="30"/>
      <c r="B90" s="38" t="s">
        <v>392</v>
      </c>
      <c r="C90" s="18">
        <v>41091</v>
      </c>
      <c r="D90" s="28" t="s">
        <v>373</v>
      </c>
      <c r="E90" s="31"/>
      <c r="F90" s="39">
        <v>47946507</v>
      </c>
      <c r="G90" s="39">
        <v>9589301.4</v>
      </c>
    </row>
    <row r="91" spans="1:7" ht="30" customHeight="1">
      <c r="A91" s="30"/>
      <c r="B91" s="38" t="s">
        <v>488</v>
      </c>
      <c r="C91" s="18">
        <v>41091</v>
      </c>
      <c r="D91" s="28" t="s">
        <v>373</v>
      </c>
      <c r="E91" s="31"/>
      <c r="F91" s="39">
        <v>4027242.4499999997</v>
      </c>
      <c r="G91" s="39">
        <v>805448.49</v>
      </c>
    </row>
    <row r="92" spans="1:7" ht="30" customHeight="1">
      <c r="A92" s="30"/>
      <c r="B92" s="38" t="s">
        <v>394</v>
      </c>
      <c r="C92" s="18">
        <v>41091</v>
      </c>
      <c r="D92" s="28" t="s">
        <v>373</v>
      </c>
      <c r="E92" s="31"/>
      <c r="F92" s="39">
        <v>5183536.05</v>
      </c>
      <c r="G92" s="39">
        <v>1036707.21</v>
      </c>
    </row>
    <row r="93" spans="1:7" ht="30" customHeight="1">
      <c r="A93" s="30"/>
      <c r="B93" s="38" t="s">
        <v>395</v>
      </c>
      <c r="C93" s="18">
        <v>41091</v>
      </c>
      <c r="D93" s="28" t="s">
        <v>373</v>
      </c>
      <c r="E93" s="31"/>
      <c r="F93" s="39">
        <v>45139882.199999996</v>
      </c>
      <c r="G93" s="39">
        <v>9027976.44</v>
      </c>
    </row>
    <row r="94" spans="1:7" ht="30" customHeight="1">
      <c r="A94" s="30"/>
      <c r="B94" s="38" t="s">
        <v>396</v>
      </c>
      <c r="C94" s="18">
        <v>41091</v>
      </c>
      <c r="D94" s="28" t="s">
        <v>373</v>
      </c>
      <c r="E94" s="31"/>
      <c r="F94" s="39">
        <v>4213408</v>
      </c>
      <c r="G94" s="39">
        <v>711480</v>
      </c>
    </row>
    <row r="95" spans="1:7" ht="30" customHeight="1">
      <c r="A95" s="30"/>
      <c r="B95" s="38" t="s">
        <v>388</v>
      </c>
      <c r="C95" s="59">
        <v>41344</v>
      </c>
      <c r="D95" s="28" t="s">
        <v>592</v>
      </c>
      <c r="E95" s="31"/>
      <c r="F95" s="39">
        <v>5273235.449999999</v>
      </c>
      <c r="G95" s="39">
        <v>1054647.0899999999</v>
      </c>
    </row>
    <row r="96" spans="1:7" ht="30" customHeight="1">
      <c r="A96" s="30"/>
      <c r="B96" s="38" t="s">
        <v>389</v>
      </c>
      <c r="C96" s="59">
        <v>41344</v>
      </c>
      <c r="D96" s="28" t="s">
        <v>592</v>
      </c>
      <c r="E96" s="31"/>
      <c r="F96" s="39">
        <v>6234974.865</v>
      </c>
      <c r="G96" s="39">
        <v>1246994.973</v>
      </c>
    </row>
    <row r="97" spans="1:7" ht="30" customHeight="1">
      <c r="A97" s="30"/>
      <c r="B97" s="38" t="s">
        <v>397</v>
      </c>
      <c r="C97" s="18">
        <v>41091</v>
      </c>
      <c r="D97" s="28" t="s">
        <v>373</v>
      </c>
      <c r="E97" s="31"/>
      <c r="F97" s="39">
        <v>5482203</v>
      </c>
      <c r="G97" s="39">
        <v>822373.86</v>
      </c>
    </row>
    <row r="98" spans="1:7" ht="30" customHeight="1">
      <c r="A98" s="30"/>
      <c r="B98" s="38" t="s">
        <v>398</v>
      </c>
      <c r="C98" s="18">
        <v>41091</v>
      </c>
      <c r="D98" s="28" t="s">
        <v>373</v>
      </c>
      <c r="E98" s="31"/>
      <c r="F98" s="39">
        <v>47771092.949999996</v>
      </c>
      <c r="G98" s="39">
        <v>9554218.59</v>
      </c>
    </row>
    <row r="99" spans="1:7" ht="47.25">
      <c r="A99" s="30"/>
      <c r="B99" s="37" t="s">
        <v>403</v>
      </c>
      <c r="C99" s="30"/>
      <c r="D99" s="30"/>
      <c r="E99" s="31"/>
      <c r="F99" s="42"/>
      <c r="G99" s="39"/>
    </row>
    <row r="100" spans="1:7" ht="30" customHeight="1">
      <c r="A100" s="30"/>
      <c r="B100" s="38" t="s">
        <v>602</v>
      </c>
      <c r="C100" s="59">
        <v>41426</v>
      </c>
      <c r="D100" s="28" t="s">
        <v>373</v>
      </c>
      <c r="E100" s="47"/>
      <c r="F100" s="39">
        <v>1098094</v>
      </c>
      <c r="G100" s="39">
        <v>219618.80000000002</v>
      </c>
    </row>
    <row r="101" spans="1:7" ht="30" customHeight="1">
      <c r="A101" s="30"/>
      <c r="B101" s="38" t="s">
        <v>593</v>
      </c>
      <c r="C101" s="59">
        <v>41426</v>
      </c>
      <c r="D101" s="28" t="s">
        <v>373</v>
      </c>
      <c r="E101" s="47"/>
      <c r="F101" s="39">
        <v>1214890.04</v>
      </c>
      <c r="G101" s="39">
        <v>242978.00800000003</v>
      </c>
    </row>
    <row r="102" spans="1:7" ht="30" customHeight="1">
      <c r="A102" s="30"/>
      <c r="B102" s="38" t="s">
        <v>594</v>
      </c>
      <c r="C102" s="59">
        <v>41426</v>
      </c>
      <c r="D102" s="28" t="s">
        <v>373</v>
      </c>
      <c r="E102" s="47"/>
      <c r="F102" s="39">
        <v>1273301.6</v>
      </c>
      <c r="G102" s="39">
        <v>254660.32000000004</v>
      </c>
    </row>
    <row r="103" spans="1:7" ht="30" customHeight="1">
      <c r="A103" s="30"/>
      <c r="B103" s="38" t="s">
        <v>595</v>
      </c>
      <c r="C103" s="59">
        <v>41426</v>
      </c>
      <c r="D103" s="28" t="s">
        <v>373</v>
      </c>
      <c r="E103" s="47"/>
      <c r="F103" s="39">
        <v>1395974</v>
      </c>
      <c r="G103" s="39">
        <v>279194.8</v>
      </c>
    </row>
    <row r="104" spans="1:7" ht="30" customHeight="1">
      <c r="A104" s="30"/>
      <c r="B104" s="38" t="s">
        <v>603</v>
      </c>
      <c r="C104" s="59">
        <v>41426</v>
      </c>
      <c r="D104" s="28" t="s">
        <v>373</v>
      </c>
      <c r="E104" s="47"/>
      <c r="F104" s="39">
        <v>1098094</v>
      </c>
      <c r="G104" s="39">
        <v>219618.80000000002</v>
      </c>
    </row>
    <row r="105" spans="1:7" ht="30" customHeight="1">
      <c r="A105" s="30"/>
      <c r="B105" s="38" t="s">
        <v>596</v>
      </c>
      <c r="C105" s="59">
        <v>41426</v>
      </c>
      <c r="D105" s="28" t="s">
        <v>373</v>
      </c>
      <c r="E105" s="47"/>
      <c r="F105" s="39">
        <v>1214890.04</v>
      </c>
      <c r="G105" s="39">
        <v>242978.00800000003</v>
      </c>
    </row>
    <row r="106" spans="1:7" ht="30" customHeight="1">
      <c r="A106" s="30"/>
      <c r="B106" s="38" t="s">
        <v>511</v>
      </c>
      <c r="C106" s="59">
        <v>41426</v>
      </c>
      <c r="D106" s="28" t="s">
        <v>373</v>
      </c>
      <c r="E106" s="47"/>
      <c r="F106" s="39">
        <v>1273301.6</v>
      </c>
      <c r="G106" s="39">
        <v>254660.32000000004</v>
      </c>
    </row>
    <row r="107" spans="1:7" ht="30" customHeight="1">
      <c r="A107" s="30"/>
      <c r="B107" s="38" t="s">
        <v>512</v>
      </c>
      <c r="C107" s="59">
        <v>41426</v>
      </c>
      <c r="D107" s="28" t="s">
        <v>373</v>
      </c>
      <c r="E107" s="47"/>
      <c r="F107" s="39">
        <v>1395974</v>
      </c>
      <c r="G107" s="39">
        <v>279194.8</v>
      </c>
    </row>
    <row r="108" spans="1:7" ht="30" customHeight="1">
      <c r="A108" s="30"/>
      <c r="B108" s="38" t="s">
        <v>597</v>
      </c>
      <c r="C108" s="59">
        <v>41426</v>
      </c>
      <c r="D108" s="28" t="s">
        <v>373</v>
      </c>
      <c r="E108" s="47"/>
      <c r="F108" s="39">
        <v>1395974</v>
      </c>
      <c r="G108" s="39">
        <v>279194.8</v>
      </c>
    </row>
    <row r="109" spans="1:7" ht="30" customHeight="1">
      <c r="A109" s="30"/>
      <c r="B109" s="38" t="s">
        <v>598</v>
      </c>
      <c r="C109" s="59">
        <v>41426</v>
      </c>
      <c r="D109" s="28" t="s">
        <v>373</v>
      </c>
      <c r="E109" s="47"/>
      <c r="F109" s="39">
        <v>1448522.74</v>
      </c>
      <c r="G109" s="39">
        <v>289704.548</v>
      </c>
    </row>
    <row r="110" spans="1:7" ht="30" customHeight="1">
      <c r="A110" s="30"/>
      <c r="B110" s="38" t="s">
        <v>599</v>
      </c>
      <c r="C110" s="59">
        <v>41426</v>
      </c>
      <c r="D110" s="28" t="s">
        <v>373</v>
      </c>
      <c r="E110" s="47"/>
      <c r="F110" s="39">
        <v>1506934.3</v>
      </c>
      <c r="G110" s="39">
        <v>301386.86000000004</v>
      </c>
    </row>
    <row r="111" spans="1:7" ht="30" customHeight="1">
      <c r="A111" s="30"/>
      <c r="B111" s="38" t="s">
        <v>600</v>
      </c>
      <c r="C111" s="59">
        <v>41426</v>
      </c>
      <c r="D111" s="28" t="s">
        <v>373</v>
      </c>
      <c r="E111" s="47"/>
      <c r="F111" s="39">
        <v>1395974</v>
      </c>
      <c r="G111" s="39">
        <v>279194.8</v>
      </c>
    </row>
    <row r="112" spans="1:7" ht="30" customHeight="1">
      <c r="A112" s="30"/>
      <c r="B112" s="38" t="s">
        <v>513</v>
      </c>
      <c r="C112" s="59">
        <v>41426</v>
      </c>
      <c r="D112" s="28" t="s">
        <v>373</v>
      </c>
      <c r="E112" s="47"/>
      <c r="F112" s="39">
        <v>1448522.74</v>
      </c>
      <c r="G112" s="39">
        <v>289704.548</v>
      </c>
    </row>
    <row r="113" spans="1:7" ht="30" customHeight="1">
      <c r="A113" s="30"/>
      <c r="B113" s="38" t="s">
        <v>514</v>
      </c>
      <c r="C113" s="59">
        <v>41426</v>
      </c>
      <c r="D113" s="28" t="s">
        <v>373</v>
      </c>
      <c r="E113" s="47"/>
      <c r="F113" s="39">
        <v>1506934.3</v>
      </c>
      <c r="G113" s="39">
        <v>301386.86000000004</v>
      </c>
    </row>
    <row r="114" spans="1:7" ht="30" customHeight="1">
      <c r="A114" s="30"/>
      <c r="B114" s="38" t="s">
        <v>515</v>
      </c>
      <c r="C114" s="59">
        <v>41397</v>
      </c>
      <c r="D114" s="28" t="s">
        <v>373</v>
      </c>
      <c r="E114" s="47"/>
      <c r="F114" s="39">
        <v>2508115.75</v>
      </c>
      <c r="G114" s="39">
        <v>501623.15</v>
      </c>
    </row>
    <row r="115" spans="1:7" ht="30" customHeight="1">
      <c r="A115" s="30"/>
      <c r="B115" s="38" t="s">
        <v>591</v>
      </c>
      <c r="C115" s="59">
        <v>41397</v>
      </c>
      <c r="D115" s="28" t="s">
        <v>373</v>
      </c>
      <c r="E115" s="47"/>
      <c r="F115" s="39">
        <v>2508115.75</v>
      </c>
      <c r="G115" s="39">
        <v>501623.15</v>
      </c>
    </row>
    <row r="116" spans="1:7" ht="30" customHeight="1">
      <c r="A116" s="30"/>
      <c r="B116" s="38" t="s">
        <v>516</v>
      </c>
      <c r="C116" s="59">
        <v>41397</v>
      </c>
      <c r="D116" s="28" t="s">
        <v>373</v>
      </c>
      <c r="E116" s="47"/>
      <c r="F116" s="39">
        <v>2508115.75</v>
      </c>
      <c r="G116" s="39">
        <v>501623.15</v>
      </c>
    </row>
    <row r="117" spans="1:7" ht="30" customHeight="1">
      <c r="A117" s="30"/>
      <c r="B117" s="38" t="s">
        <v>517</v>
      </c>
      <c r="C117" s="59">
        <v>41397</v>
      </c>
      <c r="D117" s="28" t="s">
        <v>373</v>
      </c>
      <c r="E117" s="47"/>
      <c r="F117" s="39">
        <v>2508115.75</v>
      </c>
      <c r="G117" s="39">
        <v>501623.15</v>
      </c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30" customHeight="1">
      <c r="A119" s="30"/>
      <c r="B119" s="38" t="s">
        <v>604</v>
      </c>
      <c r="C119" s="59">
        <v>41397</v>
      </c>
      <c r="D119" s="51" t="s">
        <v>373</v>
      </c>
      <c r="E119" s="31"/>
      <c r="F119" s="39">
        <v>1420999.9999999998</v>
      </c>
      <c r="G119" s="39">
        <v>284199.99999999994</v>
      </c>
    </row>
    <row r="120" spans="1:7" ht="30" customHeight="1">
      <c r="A120" s="30"/>
      <c r="B120" s="38" t="s">
        <v>605</v>
      </c>
      <c r="C120" s="59">
        <v>41397</v>
      </c>
      <c r="D120" s="51" t="s">
        <v>373</v>
      </c>
      <c r="E120" s="31"/>
      <c r="F120" s="39">
        <v>1556333.3333333298</v>
      </c>
      <c r="G120" s="39">
        <v>311266.666666666</v>
      </c>
    </row>
    <row r="121" spans="1:7" ht="30" customHeight="1">
      <c r="A121" s="30"/>
      <c r="B121" s="38" t="s">
        <v>606</v>
      </c>
      <c r="C121" s="59">
        <v>41397</v>
      </c>
      <c r="D121" s="51" t="s">
        <v>373</v>
      </c>
      <c r="E121" s="31"/>
      <c r="F121" s="39">
        <v>1420999.9999999998</v>
      </c>
      <c r="G121" s="39">
        <v>284199.99999999994</v>
      </c>
    </row>
    <row r="122" spans="1:7" ht="30" customHeight="1">
      <c r="A122" s="30"/>
      <c r="B122" s="38" t="s">
        <v>607</v>
      </c>
      <c r="C122" s="59">
        <v>41397</v>
      </c>
      <c r="D122" s="51" t="s">
        <v>373</v>
      </c>
      <c r="E122" s="31"/>
      <c r="F122" s="39">
        <v>1556333.3333333298</v>
      </c>
      <c r="G122" s="39">
        <v>311266.666666666</v>
      </c>
    </row>
    <row r="123" spans="1:7" ht="30" customHeight="1">
      <c r="A123" s="30"/>
      <c r="B123" s="38" t="s">
        <v>526</v>
      </c>
      <c r="C123" s="59">
        <v>41397</v>
      </c>
      <c r="D123" s="51" t="s">
        <v>373</v>
      </c>
      <c r="E123" s="31"/>
      <c r="F123" s="39">
        <v>2402166.66666667</v>
      </c>
      <c r="G123" s="39">
        <v>480433.33333333395</v>
      </c>
    </row>
    <row r="124" spans="1:7" ht="30" customHeight="1">
      <c r="A124" s="30"/>
      <c r="B124" s="38" t="s">
        <v>527</v>
      </c>
      <c r="C124" s="59">
        <v>41397</v>
      </c>
      <c r="D124" s="51" t="s">
        <v>373</v>
      </c>
      <c r="E124" s="31"/>
      <c r="F124" s="39">
        <v>2605166.66666667</v>
      </c>
      <c r="G124" s="39">
        <v>521033.33333333395</v>
      </c>
    </row>
    <row r="125" spans="1:7" ht="30" customHeight="1">
      <c r="A125" s="30"/>
      <c r="B125" s="38" t="s">
        <v>528</v>
      </c>
      <c r="C125" s="59">
        <v>41397</v>
      </c>
      <c r="D125" s="51" t="s">
        <v>373</v>
      </c>
      <c r="E125" s="31"/>
      <c r="F125" s="39">
        <v>2402166.66666667</v>
      </c>
      <c r="G125" s="39">
        <v>480433.33333333395</v>
      </c>
    </row>
    <row r="126" spans="1:7" ht="30" customHeight="1">
      <c r="A126" s="30"/>
      <c r="B126" s="38" t="s">
        <v>608</v>
      </c>
      <c r="C126" s="59">
        <v>41397</v>
      </c>
      <c r="D126" s="51" t="s">
        <v>373</v>
      </c>
      <c r="E126" s="31"/>
      <c r="F126" s="39">
        <v>2605166.66666667</v>
      </c>
      <c r="G126" s="39">
        <v>521033.33333333395</v>
      </c>
    </row>
    <row r="127" spans="1:7" ht="30" customHeight="1">
      <c r="A127" s="30"/>
      <c r="B127" s="38" t="s">
        <v>530</v>
      </c>
      <c r="C127" s="59">
        <v>41397</v>
      </c>
      <c r="D127" s="51" t="s">
        <v>373</v>
      </c>
      <c r="E127" s="31"/>
      <c r="F127" s="39">
        <v>2402166.66666667</v>
      </c>
      <c r="G127" s="39">
        <v>480433.33333333395</v>
      </c>
    </row>
    <row r="128" spans="1:7" ht="30" customHeight="1">
      <c r="A128" s="30"/>
      <c r="B128" s="38" t="s">
        <v>531</v>
      </c>
      <c r="C128" s="59">
        <v>41397</v>
      </c>
      <c r="D128" s="51" t="s">
        <v>373</v>
      </c>
      <c r="E128" s="31"/>
      <c r="F128" s="39">
        <v>2605166.66666667</v>
      </c>
      <c r="G128" s="39">
        <v>521033.33333333395</v>
      </c>
    </row>
    <row r="129" spans="1:7" ht="30" customHeight="1">
      <c r="A129" s="30"/>
      <c r="B129" s="38" t="s">
        <v>532</v>
      </c>
      <c r="C129" s="59">
        <v>41397</v>
      </c>
      <c r="D129" s="51" t="s">
        <v>373</v>
      </c>
      <c r="E129" s="31"/>
      <c r="F129" s="39">
        <v>2402166.66666667</v>
      </c>
      <c r="G129" s="39">
        <v>480433.33333333395</v>
      </c>
    </row>
    <row r="130" spans="1:7" ht="30" customHeight="1">
      <c r="A130" s="30"/>
      <c r="B130" s="38" t="s">
        <v>533</v>
      </c>
      <c r="C130" s="59">
        <v>41397</v>
      </c>
      <c r="D130" s="51" t="s">
        <v>373</v>
      </c>
      <c r="E130" s="31"/>
      <c r="F130" s="39">
        <v>2605166.66666667</v>
      </c>
      <c r="G130" s="39">
        <v>521033.33333333395</v>
      </c>
    </row>
    <row r="131" spans="1:7" ht="30" customHeight="1">
      <c r="A131" s="30"/>
      <c r="B131" s="38" t="s">
        <v>534</v>
      </c>
      <c r="C131" s="59">
        <v>41397</v>
      </c>
      <c r="D131" s="51" t="s">
        <v>373</v>
      </c>
      <c r="E131" s="31"/>
      <c r="F131" s="39">
        <v>2402166.66666667</v>
      </c>
      <c r="G131" s="39">
        <v>480433.33333333395</v>
      </c>
    </row>
    <row r="132" spans="1:7" ht="30" customHeight="1">
      <c r="A132" s="30"/>
      <c r="B132" s="38" t="s">
        <v>535</v>
      </c>
      <c r="C132" s="59">
        <v>41397</v>
      </c>
      <c r="D132" s="51" t="s">
        <v>373</v>
      </c>
      <c r="E132" s="31"/>
      <c r="F132" s="39">
        <v>2605166.66666667</v>
      </c>
      <c r="G132" s="39">
        <v>521033.33333333395</v>
      </c>
    </row>
    <row r="133" spans="1:7" ht="30" customHeight="1">
      <c r="A133" s="30"/>
      <c r="B133" s="38" t="s">
        <v>536</v>
      </c>
      <c r="C133" s="59">
        <v>41397</v>
      </c>
      <c r="D133" s="51" t="s">
        <v>373</v>
      </c>
      <c r="E133" s="31"/>
      <c r="F133" s="39">
        <v>2402166.66666667</v>
      </c>
      <c r="G133" s="39">
        <v>480433.33333333395</v>
      </c>
    </row>
    <row r="134" spans="1:7" ht="30" customHeight="1">
      <c r="A134" s="30"/>
      <c r="B134" s="38" t="s">
        <v>537</v>
      </c>
      <c r="C134" s="59">
        <v>41397</v>
      </c>
      <c r="D134" s="51" t="s">
        <v>373</v>
      </c>
      <c r="E134" s="31"/>
      <c r="F134" s="39">
        <v>2605166.66666667</v>
      </c>
      <c r="G134" s="39">
        <v>521033.33333333395</v>
      </c>
    </row>
    <row r="135" spans="1:7" ht="51" customHeight="1">
      <c r="A135" s="30"/>
      <c r="B135" s="37" t="s">
        <v>400</v>
      </c>
      <c r="C135" s="30"/>
      <c r="D135" s="30"/>
      <c r="E135" s="31"/>
      <c r="F135" s="49"/>
      <c r="G135" s="39"/>
    </row>
    <row r="136" spans="1:7" ht="30" customHeight="1">
      <c r="A136" s="30"/>
      <c r="B136" s="38" t="s">
        <v>449</v>
      </c>
      <c r="C136" s="18">
        <v>41091</v>
      </c>
      <c r="D136" s="28" t="s">
        <v>373</v>
      </c>
      <c r="E136" s="31"/>
      <c r="F136" s="44">
        <v>1847010</v>
      </c>
      <c r="G136" s="39">
        <v>369402</v>
      </c>
    </row>
    <row r="137" spans="1:7" ht="30" customHeight="1">
      <c r="A137" s="30"/>
      <c r="B137" s="38" t="s">
        <v>450</v>
      </c>
      <c r="C137" s="18">
        <v>41091</v>
      </c>
      <c r="D137" s="28" t="s">
        <v>373</v>
      </c>
      <c r="E137" s="31"/>
      <c r="F137" s="44">
        <v>1581635</v>
      </c>
      <c r="G137" s="39">
        <v>316327</v>
      </c>
    </row>
    <row r="138" spans="1:7" ht="30" customHeight="1">
      <c r="A138" s="30"/>
      <c r="B138" s="38" t="s">
        <v>451</v>
      </c>
      <c r="C138" s="18">
        <v>41091</v>
      </c>
      <c r="D138" s="28" t="s">
        <v>373</v>
      </c>
      <c r="E138" s="31"/>
      <c r="F138" s="44">
        <v>1921315</v>
      </c>
      <c r="G138" s="39">
        <v>384263</v>
      </c>
    </row>
    <row r="139" spans="1:7" ht="30" customHeight="1">
      <c r="A139" s="30"/>
      <c r="B139" s="38" t="s">
        <v>452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453</v>
      </c>
      <c r="C140" s="18">
        <v>41091</v>
      </c>
      <c r="D140" s="28" t="s">
        <v>373</v>
      </c>
      <c r="E140" s="31"/>
      <c r="F140" s="44">
        <v>2027465</v>
      </c>
      <c r="G140" s="39">
        <v>405493</v>
      </c>
    </row>
    <row r="141" spans="1:7" ht="30" customHeight="1">
      <c r="A141" s="30"/>
      <c r="B141" s="38" t="s">
        <v>454</v>
      </c>
      <c r="C141" s="18">
        <v>41091</v>
      </c>
      <c r="D141" s="28" t="s">
        <v>373</v>
      </c>
      <c r="E141" s="31"/>
      <c r="F141" s="44">
        <v>1910700</v>
      </c>
      <c r="G141" s="39">
        <v>382140</v>
      </c>
    </row>
    <row r="142" spans="1:7" ht="47.25">
      <c r="A142" s="30"/>
      <c r="B142" s="37" t="s">
        <v>401</v>
      </c>
      <c r="C142" s="30"/>
      <c r="D142" s="30"/>
      <c r="E142" s="31"/>
      <c r="F142" s="49"/>
      <c r="G142" s="39"/>
    </row>
    <row r="143" spans="1:7" ht="30" customHeight="1">
      <c r="A143" s="30"/>
      <c r="B143" s="38" t="s">
        <v>379</v>
      </c>
      <c r="C143" s="18">
        <v>41091</v>
      </c>
      <c r="D143" s="28" t="s">
        <v>373</v>
      </c>
      <c r="E143" s="31"/>
      <c r="F143" s="50">
        <v>3081179.25</v>
      </c>
      <c r="G143" s="39">
        <v>616235.85</v>
      </c>
    </row>
    <row r="144" spans="1:7" ht="30" customHeight="1">
      <c r="A144" s="30"/>
      <c r="B144" s="38" t="s">
        <v>380</v>
      </c>
      <c r="C144" s="18">
        <v>41091</v>
      </c>
      <c r="D144" s="28" t="s">
        <v>373</v>
      </c>
      <c r="E144" s="31"/>
      <c r="F144" s="50">
        <v>3751919.55</v>
      </c>
      <c r="G144" s="39">
        <v>750383.91</v>
      </c>
    </row>
    <row r="145" spans="1:7" ht="30" customHeight="1">
      <c r="A145" s="30"/>
      <c r="B145" s="38" t="s">
        <v>381</v>
      </c>
      <c r="C145" s="18">
        <v>41091</v>
      </c>
      <c r="D145" s="28" t="s">
        <v>373</v>
      </c>
      <c r="E145" s="31"/>
      <c r="F145" s="50">
        <v>5062170</v>
      </c>
      <c r="G145" s="39">
        <v>1012434</v>
      </c>
    </row>
    <row r="146" spans="1:7" ht="30" customHeight="1">
      <c r="A146" s="30"/>
      <c r="B146" s="38" t="s">
        <v>382</v>
      </c>
      <c r="C146" s="18">
        <v>41091</v>
      </c>
      <c r="D146" s="28" t="s">
        <v>373</v>
      </c>
      <c r="E146" s="31"/>
      <c r="F146" s="50">
        <v>5767942.8</v>
      </c>
      <c r="G146" s="39">
        <v>1153588.56</v>
      </c>
    </row>
    <row r="147" spans="1:7" ht="30" customHeight="1">
      <c r="A147" s="30"/>
      <c r="B147" s="38" t="s">
        <v>383</v>
      </c>
      <c r="C147" s="18">
        <v>41091</v>
      </c>
      <c r="D147" s="28" t="s">
        <v>373</v>
      </c>
      <c r="E147" s="31"/>
      <c r="F147" s="50">
        <v>4098357.4499999997</v>
      </c>
      <c r="G147" s="39">
        <v>819671.49</v>
      </c>
    </row>
    <row r="148" spans="1:7" ht="30" customHeight="1">
      <c r="A148" s="30"/>
      <c r="B148" s="38" t="s">
        <v>384</v>
      </c>
      <c r="C148" s="18">
        <v>41091</v>
      </c>
      <c r="D148" s="28" t="s">
        <v>373</v>
      </c>
      <c r="E148" s="31"/>
      <c r="F148" s="50">
        <v>5278351.05</v>
      </c>
      <c r="G148" s="39">
        <v>1055670.21</v>
      </c>
    </row>
    <row r="149" spans="1:7" ht="30" customHeight="1">
      <c r="A149" s="30"/>
      <c r="B149" s="38" t="s">
        <v>385</v>
      </c>
      <c r="C149" s="18">
        <v>41091</v>
      </c>
      <c r="D149" s="28" t="s">
        <v>373</v>
      </c>
      <c r="E149" s="31"/>
      <c r="F149" s="50">
        <v>45975187.199999996</v>
      </c>
      <c r="G149" s="39">
        <v>9195037.44</v>
      </c>
    </row>
    <row r="150" spans="1:7" ht="30" customHeight="1">
      <c r="A150" s="30"/>
      <c r="B150" s="38" t="s">
        <v>393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394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395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396</v>
      </c>
      <c r="C153" s="18">
        <v>41091</v>
      </c>
      <c r="D153" s="28" t="s">
        <v>373</v>
      </c>
      <c r="E153" s="31"/>
      <c r="F153" s="50">
        <v>4287523.35</v>
      </c>
      <c r="G153" s="39">
        <v>857504.6699999999</v>
      </c>
    </row>
    <row r="154" spans="1:7" ht="30" customHeight="1">
      <c r="A154" s="30"/>
      <c r="B154" s="38" t="s">
        <v>397</v>
      </c>
      <c r="C154" s="18">
        <v>41091</v>
      </c>
      <c r="D154" s="28" t="s">
        <v>373</v>
      </c>
      <c r="E154" s="31"/>
      <c r="F154" s="50">
        <v>5577018.3</v>
      </c>
      <c r="G154" s="39">
        <v>1115403.66</v>
      </c>
    </row>
    <row r="155" spans="1:7" ht="30" customHeight="1">
      <c r="A155" s="30"/>
      <c r="B155" s="38" t="s">
        <v>398</v>
      </c>
      <c r="C155" s="18">
        <v>41091</v>
      </c>
      <c r="D155" s="28" t="s">
        <v>373</v>
      </c>
      <c r="E155" s="31"/>
      <c r="F155" s="50">
        <v>48606397.949999996</v>
      </c>
      <c r="G155" s="39">
        <v>9721279.59</v>
      </c>
    </row>
    <row r="156" spans="1:7" ht="30" customHeight="1">
      <c r="A156" s="30"/>
      <c r="B156" s="53" t="s">
        <v>538</v>
      </c>
      <c r="C156" s="18">
        <v>41306</v>
      </c>
      <c r="D156" s="28" t="s">
        <v>373</v>
      </c>
      <c r="E156" s="31"/>
      <c r="F156" s="39">
        <v>3181801.5825</v>
      </c>
      <c r="G156" s="39">
        <v>636360.3165000001</v>
      </c>
    </row>
    <row r="157" spans="1:7" ht="30" customHeight="1">
      <c r="A157" s="30"/>
      <c r="B157" s="53" t="s">
        <v>539</v>
      </c>
      <c r="C157" s="18">
        <v>41306</v>
      </c>
      <c r="D157" s="28" t="s">
        <v>373</v>
      </c>
      <c r="E157" s="31"/>
      <c r="F157" s="39">
        <v>4064023.62</v>
      </c>
      <c r="G157" s="39">
        <v>812804.724</v>
      </c>
    </row>
    <row r="158" spans="1:7" ht="30" customHeight="1">
      <c r="A158" s="30"/>
      <c r="B158" s="53" t="s">
        <v>540</v>
      </c>
      <c r="C158" s="18">
        <v>41306</v>
      </c>
      <c r="D158" s="28" t="s">
        <v>373</v>
      </c>
      <c r="E158" s="31"/>
      <c r="F158" s="39">
        <v>5268611.916</v>
      </c>
      <c r="G158" s="39">
        <v>1053722.3832</v>
      </c>
    </row>
    <row r="159" spans="1:7" ht="30" customHeight="1">
      <c r="A159" s="30"/>
      <c r="B159" s="53" t="s">
        <v>541</v>
      </c>
      <c r="C159" s="18">
        <v>41306</v>
      </c>
      <c r="D159" s="28" t="s">
        <v>373</v>
      </c>
      <c r="E159" s="31"/>
      <c r="F159" s="39">
        <v>6237063.339</v>
      </c>
      <c r="G159" s="39">
        <v>1247412.6678</v>
      </c>
    </row>
    <row r="160" spans="1:7" ht="30" customHeight="1">
      <c r="A160" s="30"/>
      <c r="B160" s="53" t="s">
        <v>542</v>
      </c>
      <c r="C160" s="18">
        <v>41306</v>
      </c>
      <c r="D160" s="28" t="s">
        <v>373</v>
      </c>
      <c r="E160" s="31"/>
      <c r="F160" s="39">
        <v>4426403.8335</v>
      </c>
      <c r="G160" s="39">
        <v>885280.7667</v>
      </c>
    </row>
    <row r="161" spans="1:7" ht="30" customHeight="1">
      <c r="A161" s="30"/>
      <c r="B161" s="53" t="s">
        <v>543</v>
      </c>
      <c r="C161" s="18">
        <v>41306</v>
      </c>
      <c r="D161" s="28" t="s">
        <v>373</v>
      </c>
      <c r="E161" s="31"/>
      <c r="F161" s="39">
        <v>5758001.171999999</v>
      </c>
      <c r="G161" s="39">
        <v>1151600.2344</v>
      </c>
    </row>
    <row r="162" spans="1:7" ht="30" customHeight="1">
      <c r="A162" s="30"/>
      <c r="B162" s="53" t="s">
        <v>544</v>
      </c>
      <c r="C162" s="18">
        <v>41306</v>
      </c>
      <c r="D162" s="28" t="s">
        <v>373</v>
      </c>
      <c r="E162" s="31"/>
      <c r="F162" s="39">
        <v>50245266.36</v>
      </c>
      <c r="G162" s="39">
        <v>10049053.272</v>
      </c>
    </row>
    <row r="163" spans="1:7" ht="30" customHeight="1">
      <c r="A163" s="30"/>
      <c r="B163" s="38" t="s">
        <v>540</v>
      </c>
      <c r="C163" s="18">
        <v>41344</v>
      </c>
      <c r="D163" s="28" t="s">
        <v>592</v>
      </c>
      <c r="E163" s="31"/>
      <c r="F163" s="60">
        <v>5533794.279999999</v>
      </c>
      <c r="G163" s="39">
        <v>1106758.856</v>
      </c>
    </row>
    <row r="164" spans="1:7" ht="30" customHeight="1">
      <c r="A164" s="30"/>
      <c r="B164" s="38" t="s">
        <v>541</v>
      </c>
      <c r="C164" s="18">
        <v>41344</v>
      </c>
      <c r="D164" s="28" t="s">
        <v>592</v>
      </c>
      <c r="E164" s="31"/>
      <c r="F164" s="60">
        <v>6548916.50595</v>
      </c>
      <c r="G164" s="39">
        <v>1309783.30119</v>
      </c>
    </row>
    <row r="165" spans="1:7" ht="47.25">
      <c r="A165" s="30"/>
      <c r="B165" s="37" t="s">
        <v>376</v>
      </c>
      <c r="C165" s="30"/>
      <c r="D165" s="30"/>
      <c r="E165" s="31"/>
      <c r="F165" s="42"/>
      <c r="G165" s="39"/>
    </row>
    <row r="166" spans="1:7" ht="30">
      <c r="A166" s="30"/>
      <c r="B166" s="38" t="s">
        <v>456</v>
      </c>
      <c r="C166" s="33">
        <v>40980</v>
      </c>
      <c r="D166" s="28" t="s">
        <v>373</v>
      </c>
      <c r="E166" s="31"/>
      <c r="F166" s="43">
        <v>1246000</v>
      </c>
      <c r="G166" s="39">
        <v>249200</v>
      </c>
    </row>
    <row r="167" spans="1:7" ht="30">
      <c r="A167" s="30"/>
      <c r="B167" s="38" t="s">
        <v>457</v>
      </c>
      <c r="C167" s="33">
        <v>40980</v>
      </c>
      <c r="D167" s="28" t="s">
        <v>373</v>
      </c>
      <c r="E167" s="31"/>
      <c r="F167" s="43">
        <v>1251000</v>
      </c>
      <c r="G167" s="39">
        <v>250200</v>
      </c>
    </row>
    <row r="168" spans="1:7" ht="30">
      <c r="A168" s="30"/>
      <c r="B168" s="38" t="s">
        <v>458</v>
      </c>
      <c r="C168" s="33">
        <v>40980</v>
      </c>
      <c r="D168" s="28" t="s">
        <v>373</v>
      </c>
      <c r="E168" s="32"/>
      <c r="F168" s="45">
        <v>1256000</v>
      </c>
      <c r="G168" s="39">
        <v>251200</v>
      </c>
    </row>
    <row r="169" spans="1:7" ht="30">
      <c r="A169" s="17"/>
      <c r="B169" s="38" t="s">
        <v>459</v>
      </c>
      <c r="C169" s="33">
        <v>40980</v>
      </c>
      <c r="D169" s="28" t="s">
        <v>373</v>
      </c>
      <c r="E169" s="31"/>
      <c r="F169" s="43">
        <v>1261000</v>
      </c>
      <c r="G169" s="39">
        <v>252200</v>
      </c>
    </row>
    <row r="170" spans="1:7" ht="30">
      <c r="A170" s="30"/>
      <c r="B170" s="38" t="s">
        <v>460</v>
      </c>
      <c r="C170" s="33">
        <v>40980</v>
      </c>
      <c r="D170" s="28" t="s">
        <v>373</v>
      </c>
      <c r="E170" s="31"/>
      <c r="F170" s="43">
        <v>1240000</v>
      </c>
      <c r="G170" s="39">
        <v>248000</v>
      </c>
    </row>
    <row r="171" spans="1:7" ht="30">
      <c r="A171" s="30"/>
      <c r="B171" s="38" t="s">
        <v>461</v>
      </c>
      <c r="C171" s="33">
        <v>40980</v>
      </c>
      <c r="D171" s="28" t="s">
        <v>373</v>
      </c>
      <c r="E171" s="31"/>
      <c r="F171" s="43">
        <v>1245000</v>
      </c>
      <c r="G171" s="39">
        <v>249000</v>
      </c>
    </row>
    <row r="172" spans="1:7" ht="30">
      <c r="A172" s="30"/>
      <c r="B172" s="38" t="s">
        <v>462</v>
      </c>
      <c r="C172" s="33">
        <v>40980</v>
      </c>
      <c r="D172" s="28" t="s">
        <v>373</v>
      </c>
      <c r="E172" s="31"/>
      <c r="F172" s="43">
        <v>1250000</v>
      </c>
      <c r="G172" s="39">
        <v>250000</v>
      </c>
    </row>
    <row r="173" spans="1:7" ht="30">
      <c r="A173" s="30"/>
      <c r="B173" s="38" t="s">
        <v>463</v>
      </c>
      <c r="C173" s="33">
        <v>40980</v>
      </c>
      <c r="D173" s="28" t="s">
        <v>373</v>
      </c>
      <c r="E173" s="31"/>
      <c r="F173" s="43">
        <v>1255000</v>
      </c>
      <c r="G173" s="39">
        <v>251000</v>
      </c>
    </row>
    <row r="174" spans="1:7" ht="30">
      <c r="A174" s="30"/>
      <c r="B174" s="38" t="s">
        <v>464</v>
      </c>
      <c r="C174" s="33">
        <v>40980</v>
      </c>
      <c r="D174" s="28" t="s">
        <v>373</v>
      </c>
      <c r="E174" s="31"/>
      <c r="F174" s="43">
        <v>1083000</v>
      </c>
      <c r="G174" s="39">
        <v>216600</v>
      </c>
    </row>
    <row r="175" spans="1:7" ht="30">
      <c r="A175" s="30"/>
      <c r="B175" s="38" t="s">
        <v>465</v>
      </c>
      <c r="C175" s="33">
        <v>40980</v>
      </c>
      <c r="D175" s="28" t="s">
        <v>373</v>
      </c>
      <c r="E175" s="31"/>
      <c r="F175" s="43">
        <v>1088000</v>
      </c>
      <c r="G175" s="39">
        <v>217600</v>
      </c>
    </row>
    <row r="176" spans="1:7" ht="30">
      <c r="A176" s="30"/>
      <c r="B176" s="38" t="s">
        <v>466</v>
      </c>
      <c r="C176" s="33">
        <v>40980</v>
      </c>
      <c r="D176" s="28" t="s">
        <v>373</v>
      </c>
      <c r="E176" s="31"/>
      <c r="F176" s="43">
        <v>1093000</v>
      </c>
      <c r="G176" s="39">
        <v>218600</v>
      </c>
    </row>
    <row r="177" spans="1:7" ht="30">
      <c r="A177" s="30"/>
      <c r="B177" s="38" t="s">
        <v>467</v>
      </c>
      <c r="C177" s="33">
        <v>40980</v>
      </c>
      <c r="D177" s="28" t="s">
        <v>373</v>
      </c>
      <c r="E177" s="31"/>
      <c r="F177" s="43">
        <v>1098000</v>
      </c>
      <c r="G177" s="39">
        <v>219600</v>
      </c>
    </row>
    <row r="178" spans="1:7" ht="46.5" customHeight="1">
      <c r="A178" s="30"/>
      <c r="B178" s="37" t="s">
        <v>481</v>
      </c>
      <c r="C178" s="33"/>
      <c r="D178" s="28"/>
      <c r="E178" s="31"/>
      <c r="F178" s="43"/>
      <c r="G178" s="39"/>
    </row>
    <row r="179" spans="1:7" ht="15.75">
      <c r="A179" s="30"/>
      <c r="B179" s="38" t="s">
        <v>468</v>
      </c>
      <c r="C179" s="33">
        <v>40980</v>
      </c>
      <c r="D179" s="28" t="s">
        <v>373</v>
      </c>
      <c r="E179" s="31"/>
      <c r="F179" s="43">
        <v>1664000</v>
      </c>
      <c r="G179" s="39">
        <v>332800</v>
      </c>
    </row>
    <row r="180" spans="1:7" ht="15.75">
      <c r="A180" s="30"/>
      <c r="B180" s="38" t="s">
        <v>469</v>
      </c>
      <c r="C180" s="33">
        <v>40980</v>
      </c>
      <c r="D180" s="28" t="s">
        <v>373</v>
      </c>
      <c r="E180" s="31"/>
      <c r="F180" s="43">
        <v>1794000</v>
      </c>
      <c r="G180" s="39">
        <v>358800</v>
      </c>
    </row>
    <row r="181" spans="1:7" ht="15.75">
      <c r="A181" s="30"/>
      <c r="B181" s="38" t="s">
        <v>470</v>
      </c>
      <c r="C181" s="33">
        <v>40980</v>
      </c>
      <c r="D181" s="28" t="s">
        <v>373</v>
      </c>
      <c r="E181" s="31"/>
      <c r="F181" s="43">
        <v>1664000</v>
      </c>
      <c r="G181" s="39">
        <v>332800</v>
      </c>
    </row>
    <row r="182" spans="1:7" ht="15.75">
      <c r="A182" s="30"/>
      <c r="B182" s="38" t="s">
        <v>471</v>
      </c>
      <c r="C182" s="33">
        <v>40980</v>
      </c>
      <c r="D182" s="28" t="s">
        <v>373</v>
      </c>
      <c r="E182" s="31"/>
      <c r="F182" s="43">
        <v>1794000</v>
      </c>
      <c r="G182" s="39">
        <v>358800</v>
      </c>
    </row>
    <row r="183" spans="1:7" ht="15.75">
      <c r="A183" s="30"/>
      <c r="B183" s="38" t="s">
        <v>472</v>
      </c>
      <c r="C183" s="33">
        <v>40980</v>
      </c>
      <c r="D183" s="28" t="s">
        <v>373</v>
      </c>
      <c r="E183" s="31"/>
      <c r="F183" s="43">
        <v>1669000</v>
      </c>
      <c r="G183" s="39">
        <v>333800</v>
      </c>
    </row>
    <row r="184" spans="1:7" ht="15.75">
      <c r="A184" s="30"/>
      <c r="B184" s="38" t="s">
        <v>473</v>
      </c>
      <c r="C184" s="33">
        <v>40980</v>
      </c>
      <c r="D184" s="28" t="s">
        <v>373</v>
      </c>
      <c r="E184" s="31"/>
      <c r="F184" s="43">
        <v>1799000</v>
      </c>
      <c r="G184" s="39">
        <v>359800</v>
      </c>
    </row>
    <row r="185" spans="1:7" ht="15.75">
      <c r="A185" s="30"/>
      <c r="B185" s="38" t="s">
        <v>474</v>
      </c>
      <c r="C185" s="33">
        <v>40980</v>
      </c>
      <c r="D185" s="28" t="s">
        <v>373</v>
      </c>
      <c r="E185" s="31"/>
      <c r="F185" s="43">
        <v>1669000</v>
      </c>
      <c r="G185" s="39">
        <v>333800</v>
      </c>
    </row>
    <row r="186" spans="1:7" ht="34.5" customHeight="1">
      <c r="A186" s="30"/>
      <c r="B186" s="38" t="s">
        <v>475</v>
      </c>
      <c r="C186" s="33">
        <v>40980</v>
      </c>
      <c r="D186" s="28" t="s">
        <v>373</v>
      </c>
      <c r="E186" s="31"/>
      <c r="F186" s="43">
        <v>1799000</v>
      </c>
      <c r="G186" s="39">
        <v>359800</v>
      </c>
    </row>
    <row r="187" spans="1:7" ht="15.75">
      <c r="A187" s="30"/>
      <c r="B187" s="38" t="s">
        <v>476</v>
      </c>
      <c r="C187" s="33">
        <v>40980</v>
      </c>
      <c r="D187" s="28" t="s">
        <v>373</v>
      </c>
      <c r="E187" s="31"/>
      <c r="F187" s="43">
        <v>1535000</v>
      </c>
      <c r="G187" s="39">
        <v>307000</v>
      </c>
    </row>
    <row r="188" spans="1:7" ht="15.75">
      <c r="A188" s="30"/>
      <c r="B188" s="38" t="s">
        <v>477</v>
      </c>
      <c r="C188" s="33">
        <v>40980</v>
      </c>
      <c r="D188" s="28" t="s">
        <v>373</v>
      </c>
      <c r="E188" s="31"/>
      <c r="F188" s="43">
        <v>1775000</v>
      </c>
      <c r="G188" s="39">
        <v>355000</v>
      </c>
    </row>
    <row r="189" spans="1:7" ht="15.75">
      <c r="A189" s="30"/>
      <c r="B189" s="38" t="s">
        <v>478</v>
      </c>
      <c r="C189" s="33">
        <v>40980</v>
      </c>
      <c r="D189" s="28" t="s">
        <v>373</v>
      </c>
      <c r="E189" s="31"/>
      <c r="F189" s="43">
        <v>1540000</v>
      </c>
      <c r="G189" s="39">
        <v>308000</v>
      </c>
    </row>
    <row r="190" spans="1:7" ht="15.75">
      <c r="A190" s="30"/>
      <c r="B190" s="38" t="s">
        <v>479</v>
      </c>
      <c r="C190" s="33">
        <v>40980</v>
      </c>
      <c r="D190" s="28" t="s">
        <v>373</v>
      </c>
      <c r="E190" s="31"/>
      <c r="F190" s="43">
        <v>1780000</v>
      </c>
      <c r="G190" s="39">
        <v>356000</v>
      </c>
    </row>
    <row r="191" spans="1:7" ht="47.25">
      <c r="A191" s="30"/>
      <c r="B191" s="37" t="s">
        <v>480</v>
      </c>
      <c r="C191" s="30"/>
      <c r="D191" s="30"/>
      <c r="E191" s="31"/>
      <c r="F191" s="43"/>
      <c r="G191" s="39"/>
    </row>
    <row r="192" spans="1:7" ht="30">
      <c r="A192" s="30"/>
      <c r="B192" s="38" t="s">
        <v>456</v>
      </c>
      <c r="C192" s="33">
        <v>40980</v>
      </c>
      <c r="D192" s="28" t="s">
        <v>373</v>
      </c>
      <c r="E192" s="31"/>
      <c r="F192" s="43">
        <v>1261000</v>
      </c>
      <c r="G192" s="39">
        <v>252200</v>
      </c>
    </row>
    <row r="193" spans="1:7" ht="30">
      <c r="A193" s="30"/>
      <c r="B193" s="38" t="s">
        <v>457</v>
      </c>
      <c r="C193" s="33">
        <v>40980</v>
      </c>
      <c r="D193" s="28" t="s">
        <v>373</v>
      </c>
      <c r="E193" s="31"/>
      <c r="F193" s="43">
        <v>1266000</v>
      </c>
      <c r="G193" s="39">
        <v>253200</v>
      </c>
    </row>
    <row r="194" spans="1:7" ht="30">
      <c r="A194" s="30"/>
      <c r="B194" s="38" t="s">
        <v>458</v>
      </c>
      <c r="C194" s="33">
        <v>40980</v>
      </c>
      <c r="D194" s="28" t="s">
        <v>373</v>
      </c>
      <c r="E194" s="31"/>
      <c r="F194" s="43">
        <v>1271000</v>
      </c>
      <c r="G194" s="39">
        <v>254200</v>
      </c>
    </row>
    <row r="195" spans="1:7" ht="30">
      <c r="A195" s="30"/>
      <c r="B195" s="38" t="s">
        <v>459</v>
      </c>
      <c r="C195" s="33">
        <v>40980</v>
      </c>
      <c r="D195" s="28" t="s">
        <v>373</v>
      </c>
      <c r="E195" s="31"/>
      <c r="F195" s="43">
        <v>1276000</v>
      </c>
      <c r="G195" s="39">
        <v>255200</v>
      </c>
    </row>
    <row r="196" spans="1:7" ht="30">
      <c r="A196" s="30"/>
      <c r="B196" s="38" t="s">
        <v>460</v>
      </c>
      <c r="C196" s="33">
        <v>40980</v>
      </c>
      <c r="D196" s="28" t="s">
        <v>373</v>
      </c>
      <c r="E196" s="31"/>
      <c r="F196" s="43">
        <v>1255000</v>
      </c>
      <c r="G196" s="39">
        <v>251000</v>
      </c>
    </row>
    <row r="197" spans="1:7" ht="30">
      <c r="A197" s="30"/>
      <c r="B197" s="38" t="s">
        <v>461</v>
      </c>
      <c r="C197" s="33">
        <v>40980</v>
      </c>
      <c r="D197" s="28" t="s">
        <v>373</v>
      </c>
      <c r="E197" s="31"/>
      <c r="F197" s="43">
        <v>1260000</v>
      </c>
      <c r="G197" s="39">
        <v>252000</v>
      </c>
    </row>
    <row r="198" spans="1:7" ht="30">
      <c r="A198" s="30"/>
      <c r="B198" s="38" t="s">
        <v>462</v>
      </c>
      <c r="C198" s="33">
        <v>40980</v>
      </c>
      <c r="D198" s="28" t="s">
        <v>373</v>
      </c>
      <c r="E198" s="31"/>
      <c r="F198" s="43">
        <v>1265000</v>
      </c>
      <c r="G198" s="39">
        <v>253000</v>
      </c>
    </row>
    <row r="199" spans="1:7" ht="30">
      <c r="A199" s="30"/>
      <c r="B199" s="38" t="s">
        <v>463</v>
      </c>
      <c r="C199" s="33">
        <v>40980</v>
      </c>
      <c r="D199" s="28" t="s">
        <v>373</v>
      </c>
      <c r="E199" s="31"/>
      <c r="F199" s="43">
        <v>1270000</v>
      </c>
      <c r="G199" s="39">
        <v>254000</v>
      </c>
    </row>
    <row r="200" spans="1:7" ht="30">
      <c r="A200" s="30"/>
      <c r="B200" s="38" t="s">
        <v>464</v>
      </c>
      <c r="C200" s="33">
        <v>40980</v>
      </c>
      <c r="D200" s="28" t="s">
        <v>373</v>
      </c>
      <c r="E200" s="31"/>
      <c r="F200" s="43">
        <v>1098000</v>
      </c>
      <c r="G200" s="39">
        <v>219600</v>
      </c>
    </row>
    <row r="201" spans="1:7" ht="30">
      <c r="A201" s="30"/>
      <c r="B201" s="38" t="s">
        <v>465</v>
      </c>
      <c r="C201" s="33">
        <v>40980</v>
      </c>
      <c r="D201" s="28" t="s">
        <v>373</v>
      </c>
      <c r="E201" s="31"/>
      <c r="F201" s="43">
        <v>1103000</v>
      </c>
      <c r="G201" s="39">
        <v>220600</v>
      </c>
    </row>
    <row r="202" spans="1:7" ht="30">
      <c r="A202" s="30"/>
      <c r="B202" s="38" t="s">
        <v>466</v>
      </c>
      <c r="C202" s="33">
        <v>40980</v>
      </c>
      <c r="D202" s="28" t="s">
        <v>373</v>
      </c>
      <c r="E202" s="31"/>
      <c r="F202" s="43">
        <v>1108000</v>
      </c>
      <c r="G202" s="39">
        <v>221600</v>
      </c>
    </row>
    <row r="203" spans="1:7" ht="30">
      <c r="A203" s="30"/>
      <c r="B203" s="38" t="s">
        <v>467</v>
      </c>
      <c r="C203" s="33">
        <v>40980</v>
      </c>
      <c r="D203" s="28" t="s">
        <v>373</v>
      </c>
      <c r="E203" s="31"/>
      <c r="F203" s="43">
        <v>1113000</v>
      </c>
      <c r="G203" s="39">
        <v>222600</v>
      </c>
    </row>
    <row r="204" spans="1:7" ht="46.5" customHeight="1">
      <c r="A204" s="30"/>
      <c r="B204" s="37" t="s">
        <v>399</v>
      </c>
      <c r="C204" s="30"/>
      <c r="D204" s="30"/>
      <c r="E204" s="31"/>
      <c r="F204" s="43"/>
      <c r="G204" s="39"/>
    </row>
    <row r="205" spans="1:7" ht="34.5" customHeight="1">
      <c r="A205" s="30"/>
      <c r="B205" s="38" t="s">
        <v>468</v>
      </c>
      <c r="C205" s="33">
        <v>40980</v>
      </c>
      <c r="D205" s="28" t="s">
        <v>373</v>
      </c>
      <c r="E205" s="31"/>
      <c r="F205" s="43">
        <v>1679000</v>
      </c>
      <c r="G205" s="39">
        <v>335800</v>
      </c>
    </row>
    <row r="206" spans="1:7" ht="34.5" customHeight="1">
      <c r="A206" s="30"/>
      <c r="B206" s="38" t="s">
        <v>469</v>
      </c>
      <c r="C206" s="33">
        <v>40980</v>
      </c>
      <c r="D206" s="28" t="s">
        <v>373</v>
      </c>
      <c r="E206" s="31"/>
      <c r="F206" s="43">
        <v>1809000</v>
      </c>
      <c r="G206" s="39">
        <v>361800</v>
      </c>
    </row>
    <row r="207" spans="1:7" ht="34.5" customHeight="1">
      <c r="A207" s="30"/>
      <c r="B207" s="38" t="s">
        <v>470</v>
      </c>
      <c r="C207" s="33">
        <v>40980</v>
      </c>
      <c r="D207" s="28" t="s">
        <v>373</v>
      </c>
      <c r="E207" s="31"/>
      <c r="F207" s="43">
        <v>1679000</v>
      </c>
      <c r="G207" s="39">
        <v>335800</v>
      </c>
    </row>
    <row r="208" spans="1:7" ht="34.5" customHeight="1">
      <c r="A208" s="30"/>
      <c r="B208" s="38" t="s">
        <v>471</v>
      </c>
      <c r="C208" s="33">
        <v>40980</v>
      </c>
      <c r="D208" s="28" t="s">
        <v>373</v>
      </c>
      <c r="E208" s="31"/>
      <c r="F208" s="43">
        <v>1809000</v>
      </c>
      <c r="G208" s="39">
        <v>361800</v>
      </c>
    </row>
    <row r="209" spans="1:7" ht="34.5" customHeight="1">
      <c r="A209" s="30"/>
      <c r="B209" s="38" t="s">
        <v>472</v>
      </c>
      <c r="C209" s="33">
        <v>40980</v>
      </c>
      <c r="D209" s="28" t="s">
        <v>373</v>
      </c>
      <c r="E209" s="31"/>
      <c r="F209" s="43">
        <v>1684000</v>
      </c>
      <c r="G209" s="39">
        <v>336800</v>
      </c>
    </row>
    <row r="210" spans="1:7" ht="34.5" customHeight="1">
      <c r="A210" s="30"/>
      <c r="B210" s="38" t="s">
        <v>473</v>
      </c>
      <c r="C210" s="33">
        <v>40980</v>
      </c>
      <c r="D210" s="28" t="s">
        <v>373</v>
      </c>
      <c r="E210" s="31"/>
      <c r="F210" s="43">
        <v>1814000</v>
      </c>
      <c r="G210" s="39">
        <v>362800</v>
      </c>
    </row>
    <row r="211" spans="1:7" ht="34.5" customHeight="1">
      <c r="A211" s="30"/>
      <c r="B211" s="38" t="s">
        <v>474</v>
      </c>
      <c r="C211" s="33">
        <v>40980</v>
      </c>
      <c r="D211" s="28" t="s">
        <v>373</v>
      </c>
      <c r="E211" s="31"/>
      <c r="F211" s="43">
        <v>1684000</v>
      </c>
      <c r="G211" s="39">
        <v>336800</v>
      </c>
    </row>
    <row r="212" spans="1:7" ht="34.5" customHeight="1">
      <c r="A212" s="30"/>
      <c r="B212" s="38" t="s">
        <v>475</v>
      </c>
      <c r="C212" s="33">
        <v>40980</v>
      </c>
      <c r="D212" s="28" t="s">
        <v>373</v>
      </c>
      <c r="E212" s="31"/>
      <c r="F212" s="43">
        <v>1814000</v>
      </c>
      <c r="G212" s="39">
        <v>362800</v>
      </c>
    </row>
    <row r="213" spans="1:7" ht="34.5" customHeight="1">
      <c r="A213" s="30"/>
      <c r="B213" s="38" t="s">
        <v>476</v>
      </c>
      <c r="C213" s="33">
        <v>40980</v>
      </c>
      <c r="D213" s="28" t="s">
        <v>373</v>
      </c>
      <c r="E213" s="31"/>
      <c r="F213" s="43">
        <v>1550000</v>
      </c>
      <c r="G213" s="39">
        <v>310000</v>
      </c>
    </row>
    <row r="214" spans="1:7" ht="34.5" customHeight="1">
      <c r="A214" s="30"/>
      <c r="B214" s="38" t="s">
        <v>477</v>
      </c>
      <c r="C214" s="33">
        <v>40980</v>
      </c>
      <c r="D214" s="28" t="s">
        <v>373</v>
      </c>
      <c r="E214" s="31"/>
      <c r="F214" s="43">
        <v>1790000</v>
      </c>
      <c r="G214" s="39">
        <v>358000</v>
      </c>
    </row>
    <row r="215" spans="1:7" ht="34.5" customHeight="1">
      <c r="A215" s="30"/>
      <c r="B215" s="38" t="s">
        <v>478</v>
      </c>
      <c r="C215" s="33">
        <v>40980</v>
      </c>
      <c r="D215" s="28" t="s">
        <v>373</v>
      </c>
      <c r="E215" s="31"/>
      <c r="F215" s="43">
        <v>1555000</v>
      </c>
      <c r="G215" s="39">
        <v>311000</v>
      </c>
    </row>
    <row r="216" spans="1:7" ht="34.5" customHeight="1">
      <c r="A216" s="30"/>
      <c r="B216" s="38" t="s">
        <v>479</v>
      </c>
      <c r="C216" s="33">
        <v>40980</v>
      </c>
      <c r="D216" s="28" t="s">
        <v>373</v>
      </c>
      <c r="E216" s="31"/>
      <c r="F216" s="43">
        <v>1795000</v>
      </c>
      <c r="G216" s="39">
        <v>359000</v>
      </c>
    </row>
    <row r="217" spans="1:7" ht="50.25" customHeight="1">
      <c r="A217" s="30"/>
      <c r="B217" s="35" t="s">
        <v>545</v>
      </c>
      <c r="C217" s="33"/>
      <c r="D217" s="28"/>
      <c r="E217" s="31"/>
      <c r="F217" s="43"/>
      <c r="G217" s="39"/>
    </row>
    <row r="218" spans="1:13" ht="50.25" customHeight="1">
      <c r="A218" s="30"/>
      <c r="B218" s="38" t="s">
        <v>547</v>
      </c>
      <c r="C218" s="63">
        <v>41375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548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549</v>
      </c>
      <c r="C220" s="63">
        <v>41375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550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551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552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553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554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555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556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557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558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559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560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561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50.25" customHeight="1">
      <c r="A233" s="30"/>
      <c r="B233" s="38" t="s">
        <v>559</v>
      </c>
      <c r="C233" s="63">
        <v>41375</v>
      </c>
      <c r="D233" s="51" t="s">
        <v>546</v>
      </c>
      <c r="E233" s="57"/>
      <c r="F233" s="44">
        <v>525000</v>
      </c>
      <c r="G233" s="39">
        <v>105000</v>
      </c>
      <c r="H233"/>
      <c r="I233"/>
      <c r="J233"/>
      <c r="K233"/>
      <c r="L233"/>
      <c r="M233"/>
    </row>
    <row r="234" spans="1:13" ht="48" customHeight="1">
      <c r="A234" s="56"/>
      <c r="B234" s="35" t="s">
        <v>626</v>
      </c>
      <c r="C234" s="33"/>
      <c r="D234" s="28"/>
      <c r="E234" s="57"/>
      <c r="F234" s="57"/>
      <c r="G234" s="57"/>
      <c r="H234"/>
      <c r="I234"/>
      <c r="J234"/>
      <c r="K234"/>
      <c r="L234"/>
      <c r="M234"/>
    </row>
    <row r="235" spans="1:7" ht="35.25" customHeight="1">
      <c r="A235" s="62"/>
      <c r="B235" s="38" t="s">
        <v>564</v>
      </c>
      <c r="C235" s="33">
        <v>41375</v>
      </c>
      <c r="D235" s="28" t="s">
        <v>546</v>
      </c>
      <c r="E235" s="26"/>
      <c r="F235" s="58">
        <v>560375</v>
      </c>
      <c r="G235" s="58">
        <v>112075</v>
      </c>
    </row>
    <row r="236" spans="1:7" ht="30.75" customHeight="1">
      <c r="A236" s="30"/>
      <c r="B236" s="38" t="s">
        <v>565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566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567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0">
      <c r="A239" s="30"/>
      <c r="B239" s="38" t="s">
        <v>568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5.25" customHeight="1">
      <c r="A240" s="30"/>
      <c r="B240" s="38" t="s">
        <v>569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4.5" customHeight="1">
      <c r="A241" s="30"/>
      <c r="B241" s="38" t="s">
        <v>570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571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0">
      <c r="A243" s="30"/>
      <c r="B243" s="38" t="s">
        <v>572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4.5" customHeight="1">
      <c r="A244" s="30"/>
      <c r="B244" s="38" t="s">
        <v>573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5.25" customHeight="1">
      <c r="A245" s="30"/>
      <c r="B245" s="38" t="s">
        <v>574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4.5" customHeight="1">
      <c r="A246" s="30"/>
      <c r="B246" s="38" t="s">
        <v>575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0">
      <c r="A247" s="30"/>
      <c r="B247" s="38" t="s">
        <v>576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4.5" customHeight="1">
      <c r="A248" s="30"/>
      <c r="B248" s="38" t="s">
        <v>577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33.75" customHeight="1">
      <c r="A249" s="30"/>
      <c r="B249" s="38" t="s">
        <v>578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40.5" customHeight="1">
      <c r="A250" s="30"/>
      <c r="B250" s="38" t="s">
        <v>576</v>
      </c>
      <c r="C250" s="33">
        <v>41375</v>
      </c>
      <c r="D250" s="28" t="s">
        <v>546</v>
      </c>
      <c r="E250" s="31"/>
      <c r="F250" s="58">
        <v>560375</v>
      </c>
      <c r="G250" s="58">
        <v>112075</v>
      </c>
    </row>
    <row r="251" spans="1:7" ht="54.75" customHeight="1">
      <c r="A251" s="30"/>
      <c r="B251" s="35" t="s">
        <v>627</v>
      </c>
      <c r="C251" s="33"/>
      <c r="D251" s="28"/>
      <c r="E251" s="31"/>
      <c r="F251" s="58"/>
      <c r="G251" s="58"/>
    </row>
    <row r="252" spans="1:7" ht="54.75" customHeight="1">
      <c r="A252" s="30"/>
      <c r="B252" s="38" t="s">
        <v>628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629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630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631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632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633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634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635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636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637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638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639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640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641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54.75" customHeight="1">
      <c r="A266" s="30"/>
      <c r="B266" s="38" t="s">
        <v>642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40.5" customHeight="1">
      <c r="A267" s="30"/>
      <c r="B267" s="38" t="s">
        <v>640</v>
      </c>
      <c r="C267" s="33">
        <v>41375</v>
      </c>
      <c r="D267" s="28" t="s">
        <v>546</v>
      </c>
      <c r="E267" s="31"/>
      <c r="F267" s="58">
        <v>579000</v>
      </c>
      <c r="G267" s="58">
        <v>115800</v>
      </c>
    </row>
    <row r="268" spans="1:7" ht="51.75" customHeight="1">
      <c r="A268" s="30"/>
      <c r="B268" s="35" t="s">
        <v>643</v>
      </c>
      <c r="C268" s="33"/>
      <c r="D268" s="28"/>
      <c r="E268" s="31"/>
      <c r="F268" s="58"/>
      <c r="G268" s="58"/>
    </row>
    <row r="269" spans="1:7" ht="40.5" customHeight="1">
      <c r="A269" s="30"/>
      <c r="B269" s="38" t="s">
        <v>644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645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646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647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648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649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650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651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652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653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654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655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656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657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658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40.5" customHeight="1">
      <c r="A284" s="30"/>
      <c r="B284" s="38" t="s">
        <v>656</v>
      </c>
      <c r="C284" s="33">
        <v>41375</v>
      </c>
      <c r="D284" s="28" t="s">
        <v>546</v>
      </c>
      <c r="E284" s="31"/>
      <c r="F284" s="58">
        <v>510250</v>
      </c>
      <c r="G284" s="58">
        <v>102050</v>
      </c>
    </row>
    <row r="285" spans="1:7" ht="68.25" customHeight="1">
      <c r="A285" s="30"/>
      <c r="B285" s="35" t="s">
        <v>611</v>
      </c>
      <c r="C285" s="33"/>
      <c r="D285" s="28"/>
      <c r="E285" s="31"/>
      <c r="F285" s="30"/>
      <c r="G285" s="30"/>
    </row>
    <row r="286" spans="1:7" ht="30">
      <c r="A286" s="30"/>
      <c r="B286" s="38" t="s">
        <v>609</v>
      </c>
      <c r="C286" s="63">
        <v>41365</v>
      </c>
      <c r="D286" s="28" t="s">
        <v>546</v>
      </c>
      <c r="E286" s="31"/>
      <c r="F286" s="64">
        <v>395833</v>
      </c>
      <c r="G286" s="64">
        <v>79166.6</v>
      </c>
    </row>
    <row r="287" spans="1:7" ht="30">
      <c r="A287" s="30"/>
      <c r="B287" s="38" t="s">
        <v>610</v>
      </c>
      <c r="C287" s="33">
        <v>41365</v>
      </c>
      <c r="D287" s="28" t="s">
        <v>546</v>
      </c>
      <c r="E287" s="31"/>
      <c r="F287" s="65">
        <v>395833</v>
      </c>
      <c r="G287" s="64">
        <v>79166.6</v>
      </c>
    </row>
    <row r="288" spans="1:7" ht="30">
      <c r="A288" s="30"/>
      <c r="B288" s="38" t="s">
        <v>612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613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614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615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616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617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618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619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620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621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622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623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624</v>
      </c>
      <c r="C300" s="33">
        <v>41365</v>
      </c>
      <c r="D300" s="28" t="s">
        <v>546</v>
      </c>
      <c r="E300" s="31"/>
      <c r="F300" s="64">
        <v>395833</v>
      </c>
      <c r="G300" s="64">
        <v>79166.6</v>
      </c>
    </row>
    <row r="301" spans="1:7" ht="30">
      <c r="A301" s="30"/>
      <c r="B301" s="38" t="s">
        <v>622</v>
      </c>
      <c r="C301" s="33">
        <v>41365</v>
      </c>
      <c r="D301" s="28" t="s">
        <v>546</v>
      </c>
      <c r="E301" s="57"/>
      <c r="F301" s="64">
        <v>395833</v>
      </c>
      <c r="G301" s="64">
        <v>79166.6</v>
      </c>
    </row>
    <row r="302" spans="1:7" ht="63">
      <c r="A302" s="30"/>
      <c r="B302" s="35" t="s">
        <v>625</v>
      </c>
      <c r="C302" s="33"/>
      <c r="D302" s="28"/>
      <c r="E302" s="31"/>
      <c r="F302" s="30"/>
      <c r="G302" s="30"/>
    </row>
    <row r="303" spans="1:7" ht="30">
      <c r="A303" s="30"/>
      <c r="B303" s="38" t="s">
        <v>609</v>
      </c>
      <c r="C303" s="6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610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612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613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614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615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616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617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618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619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620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0">
      <c r="A314" s="30"/>
      <c r="B314" s="38" t="s">
        <v>621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4.5" customHeight="1">
      <c r="A315" s="30"/>
      <c r="B315" s="38" t="s">
        <v>622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0.75" customHeight="1">
      <c r="A316" s="30"/>
      <c r="B316" s="38" t="s">
        <v>623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33.75" customHeight="1">
      <c r="A317" s="30"/>
      <c r="B317" s="38" t="s">
        <v>624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41.25" customHeight="1">
      <c r="A318" s="30"/>
      <c r="B318" s="38" t="s">
        <v>622</v>
      </c>
      <c r="C318" s="33">
        <v>41365</v>
      </c>
      <c r="D318" s="28" t="s">
        <v>546</v>
      </c>
      <c r="E318" s="31"/>
      <c r="F318" s="64">
        <v>412500</v>
      </c>
      <c r="G318" s="64">
        <v>82500</v>
      </c>
    </row>
    <row r="323" spans="2:6" ht="15">
      <c r="B323" s="34" t="s">
        <v>482</v>
      </c>
      <c r="E323" s="22" t="s">
        <v>483</v>
      </c>
      <c r="F323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Екатерина</cp:lastModifiedBy>
  <cp:lastPrinted>2020-08-11T11:31:56Z</cp:lastPrinted>
  <dcterms:created xsi:type="dcterms:W3CDTF">2011-12-07T14:18:21Z</dcterms:created>
  <dcterms:modified xsi:type="dcterms:W3CDTF">2021-04-20T11:20:02Z</dcterms:modified>
  <cp:category/>
  <cp:version/>
  <cp:contentType/>
  <cp:contentStatus/>
</cp:coreProperties>
</file>