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45" windowWidth="19320" windowHeight="8595" firstSheet="2" activeTab="2"/>
  </bookViews>
  <sheets>
    <sheet name="на 01.12.2013г." sheetId="1" r:id="rId1"/>
    <sheet name="на 01.03.2014г." sheetId="4" r:id="rId2"/>
    <sheet name="Лист 1" sheetId="2" r:id="rId3"/>
  </sheets>
  <definedNames>
    <definedName name="_xlnm.Print_Area" localSheetId="2">'Лист 1'!$A$1:$I$44</definedName>
  </definedNames>
  <calcPr calcId="125725"/>
</workbook>
</file>

<file path=xl/calcChain.xml><?xml version="1.0" encoding="utf-8"?>
<calcChain xmlns="http://schemas.openxmlformats.org/spreadsheetml/2006/main">
  <c r="I35" i="2"/>
  <c r="G35"/>
  <c r="H35"/>
  <c r="I4" l="1"/>
  <c r="H4"/>
  <c r="H30" l="1"/>
  <c r="H6"/>
  <c r="H10"/>
  <c r="I5"/>
  <c r="I6"/>
  <c r="I7"/>
  <c r="I8"/>
  <c r="I9"/>
  <c r="I10"/>
  <c r="I11"/>
  <c r="I12"/>
  <c r="I13"/>
  <c r="I14"/>
  <c r="I15"/>
  <c r="I16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"/>
  <c r="G23"/>
  <c r="H23"/>
  <c r="G22"/>
  <c r="H22"/>
  <c r="G34"/>
  <c r="H34"/>
  <c r="G28"/>
  <c r="G27"/>
  <c r="G33"/>
  <c r="H33"/>
  <c r="G32"/>
  <c r="H32"/>
  <c r="G31"/>
  <c r="H31"/>
  <c r="G30"/>
  <c r="H29"/>
  <c r="H27"/>
  <c r="H28"/>
  <c r="G29"/>
  <c r="G26"/>
  <c r="H26"/>
  <c r="G25"/>
  <c r="H25"/>
  <c r="G24"/>
  <c r="H24"/>
  <c r="G20"/>
  <c r="H20"/>
  <c r="G19"/>
  <c r="H19"/>
  <c r="G18"/>
  <c r="H18"/>
  <c r="G17"/>
  <c r="H17"/>
  <c r="G12"/>
  <c r="H12"/>
  <c r="G11"/>
  <c r="H11"/>
  <c r="G6"/>
  <c r="G4"/>
  <c r="H8"/>
  <c r="H9"/>
  <c r="H13"/>
  <c r="H14"/>
  <c r="H15"/>
  <c r="H16"/>
  <c r="H21"/>
  <c r="H5"/>
  <c r="H7"/>
  <c r="H3"/>
  <c r="G21"/>
  <c r="G16"/>
  <c r="G15"/>
  <c r="G14"/>
  <c r="G13"/>
  <c r="G10"/>
  <c r="G9"/>
  <c r="G8"/>
  <c r="G7"/>
  <c r="G5"/>
  <c r="G3"/>
  <c r="G17" i="4"/>
  <c r="G16"/>
  <c r="G15"/>
  <c r="G14"/>
  <c r="G13"/>
  <c r="G12"/>
  <c r="G11"/>
  <c r="G10"/>
  <c r="G9"/>
  <c r="G8"/>
  <c r="G7"/>
  <c r="G6"/>
  <c r="G5"/>
  <c r="G4"/>
  <c r="G3"/>
  <c r="G17" i="1"/>
  <c r="G16"/>
  <c r="G15"/>
  <c r="G14"/>
  <c r="G13"/>
  <c r="G12"/>
  <c r="G11"/>
  <c r="G10"/>
  <c r="G9"/>
  <c r="G8"/>
  <c r="G7"/>
  <c r="G6"/>
  <c r="G5"/>
  <c r="G4"/>
  <c r="G3"/>
</calcChain>
</file>

<file path=xl/sharedStrings.xml><?xml version="1.0" encoding="utf-8"?>
<sst xmlns="http://schemas.openxmlformats.org/spreadsheetml/2006/main" count="162" uniqueCount="78">
  <si>
    <t>№</t>
  </si>
  <si>
    <t>Вид работ</t>
  </si>
  <si>
    <t>Ед.изм.</t>
  </si>
  <si>
    <t>Стоимость на ед.изм. руб.</t>
  </si>
  <si>
    <t>Зарплата рабочих, зарплата машинистов, увеличение з/п постановление МАиС №5</t>
  </si>
  <si>
    <r>
      <t xml:space="preserve">Зарплата рабочих, зарплата машинистов, увеличение з/п по постановлению МАиС №5. в </t>
    </r>
    <r>
      <rPr>
        <sz val="12"/>
        <color theme="1"/>
        <rFont val="Arial"/>
        <family val="2"/>
        <charset val="204"/>
      </rPr>
      <t xml:space="preserve"> </t>
    </r>
    <r>
      <rPr>
        <b/>
        <sz val="12"/>
        <color theme="1"/>
        <rFont val="Arial"/>
        <family val="2"/>
        <charset val="204"/>
      </rPr>
      <t>$</t>
    </r>
  </si>
  <si>
    <t>Кладка стен из блоков ячеистого бетона</t>
  </si>
  <si>
    <t>м3</t>
  </si>
  <si>
    <t>Примечание: Курс долара принят</t>
  </si>
  <si>
    <t>Кладка стен из керамич.кирпича с расшивкой</t>
  </si>
  <si>
    <t>Кладка перегородок армированных из керам.кирпича толщиной в 1:4 кирпича</t>
  </si>
  <si>
    <t>м2</t>
  </si>
  <si>
    <t>Устройство цементных стяжек из сухих смесей с применением установки пб-1 толщиной 40мм</t>
  </si>
  <si>
    <t>Устройство пола с покрытием из линолеума на клее (толщ. стяжки 20 мм)</t>
  </si>
  <si>
    <t>Устройства пола из плитки керам. На клею по цементной стяжке толщиной 25 мм</t>
  </si>
  <si>
    <t>Устройство деревянного порла с окраской</t>
  </si>
  <si>
    <t>Установка дверей мет. входных</t>
  </si>
  <si>
    <t>шт.</t>
  </si>
  <si>
    <t>Установка дверей межкомнатных Д 21-10 в стены из г/с</t>
  </si>
  <si>
    <t>Установка оконного блока ОП 15-12  п/о п/у сп2 площадью 1,8 м2 в стены из г/с</t>
  </si>
  <si>
    <t>Оштукатуривание улучшенное поверхностей стен</t>
  </si>
  <si>
    <t>Улучшенная окраска потолков с их подготовкой</t>
  </si>
  <si>
    <t>Оклейка стен обоями со сплошным шпатлеванием</t>
  </si>
  <si>
    <t>Облицовка стен керамической плиткой</t>
  </si>
  <si>
    <t>Улучшенная окраска стен с полной подготовкой поверхности</t>
  </si>
  <si>
    <t>Специалист 1 категории КУП "Брестский областной центр по ценообразованию"</t>
  </si>
  <si>
    <t>Н.В. Юреня</t>
  </si>
  <si>
    <t xml:space="preserve">Стоимость общестроительных работ на 1м3 или 1м2 в текущих ценах на 01.12.2013г. </t>
  </si>
  <si>
    <t xml:space="preserve">Стоимость общестроительных работ на 1м3 или 1м2 в текущих ценах на 01.03.2013г. </t>
  </si>
  <si>
    <t>Специалист  КУП "Брестский областной центр по ценообразованию"</t>
  </si>
  <si>
    <t>Стоимость на ед.изм. в  $</t>
  </si>
  <si>
    <t>Кладка стен наружных простых при высоте этажа до 4 м из кирпича керамического обыкновенного</t>
  </si>
  <si>
    <t>Кладка перегородок армированных толщиной в 1:4 кирпича при высоте этажа до 4 м из кирпича керамического обыкновенного</t>
  </si>
  <si>
    <t>Устройство пола с покрытием из линолеума на клее бустилат (толщина стяжки 50 мм)</t>
  </si>
  <si>
    <t>Устройства пола из плитки керамической на клею по цементной стяжке толщиной 25 мм</t>
  </si>
  <si>
    <t>Установка дверей входных наружных металлических в жилых зданиях в кирпичных стенах</t>
  </si>
  <si>
    <t>Оштукатуривание улучшенное поверхностей стен цементно-известковым или цементным раствором по камню и бетону</t>
  </si>
  <si>
    <t>Улучшенная окраска потолков акриловыми составами по сборным конструкциям, подготовленным под окраску</t>
  </si>
  <si>
    <t>Оклейка стен обоями со сплошным шпатлеванием плотными с подбором рисунка</t>
  </si>
  <si>
    <t>Оштукатуривание простое поверхностей стен с последующей облицовкой керамической плиткой с применением сухих смесей внутренних стен по кирпичу и бетону</t>
  </si>
  <si>
    <t>Улучшенная окраска стен  внутри помещений акриловыми составами с полной подготовкой поверхности по сборным конструкциям</t>
  </si>
  <si>
    <t>Оштукатуривание улучшенное поверхностей стен цементно-известковым или цементным раствором по камню и бетону с последующей улучшенной окраской стен внутри помещений акриловыми составами</t>
  </si>
  <si>
    <t xml:space="preserve">Установка дверей межкомнатных деревянных однопольных, глухих, щитовых  ДВ 1 ДГ 21-9 Щ </t>
  </si>
  <si>
    <t>Теплоизоляция наружных стен плитами пенополистерольными на клею на прямолинейных поверхностях с лесов</t>
  </si>
  <si>
    <t>Теплоизоляция наружных стен плитами минераловатными на клею на прямолинейных поверхностях с лесов</t>
  </si>
  <si>
    <t>Устройство цементных стяжек из сухих смесей с применением установки пб-1 "пневмобетон" толщиной 50 мм</t>
  </si>
  <si>
    <t>Примечание: Курс доллара принят</t>
  </si>
  <si>
    <t>Кладка стен из блоков ячеистого бетона прямоугольных толщиной 375 мм, простых при высоте этажа до 4 м</t>
  </si>
  <si>
    <t>Устройство покрытий полов из ламинированных панелей по бетонному основанию</t>
  </si>
  <si>
    <t>Устройство покрытий полов из ламинированных панелей по цементной стяжке толщиной 50 мм</t>
  </si>
  <si>
    <t>Кладка наружных стен простых из керамического эффективного кирпича с облицовкой лицевым эффективным керамическим кирпичем толщиной 640 мм с утеплением плитами из пенопласта полистерольного при высоте этажа до 4 м</t>
  </si>
  <si>
    <t>Устройство кровель из наплавляемых рулонных материалов при наварке водоизоляционных ковров двухслойных</t>
  </si>
  <si>
    <t>Прокладка трубопроводов водоснабжения из полипропиленовых труб, при сборке узлов в построечных условиях</t>
  </si>
  <si>
    <t>м</t>
  </si>
  <si>
    <t>Установка ванн акриловых</t>
  </si>
  <si>
    <t>Установка умывальников с комплектующей арматурой, кронштейнами без подводки воды, без смесителя</t>
  </si>
  <si>
    <t>Установка моек со смесителем</t>
  </si>
  <si>
    <t>Установка унитазов с непосредственно присоединенным смывным бачком с верхним пуском, с сиденьем и арматурой</t>
  </si>
  <si>
    <t>Устройство кровли из металлочерепицы</t>
  </si>
  <si>
    <t xml:space="preserve">Устройство кровель из волнистых асбестоцементных листов среднего профиля </t>
  </si>
  <si>
    <t>Вид работ со стоимостью строительных материалов</t>
  </si>
  <si>
    <t>Трехслойная кладка стен из газосиликатных блоков с облицовкой кирпичом керамическим лицевым эффективным (1/2 кирпича) и утеплителем</t>
  </si>
  <si>
    <t>Теплоизоляция наружных стен плитами пенополистерольными на клею  с люлек</t>
  </si>
  <si>
    <t>Теплоизоляция наружных стен плитами минераловатными на клею с люлек</t>
  </si>
  <si>
    <t>Материалы</t>
  </si>
  <si>
    <t>Транспорт</t>
  </si>
  <si>
    <t>Стоимость без учета стоимости материалов и транспортных расходов, руб.</t>
  </si>
  <si>
    <r>
      <t>м</t>
    </r>
    <r>
      <rPr>
        <vertAlign val="superscript"/>
        <sz val="12"/>
        <rFont val="Arial"/>
        <family val="2"/>
        <charset val="204"/>
      </rPr>
      <t>3</t>
    </r>
  </si>
  <si>
    <r>
      <t>м</t>
    </r>
    <r>
      <rPr>
        <vertAlign val="superscript"/>
        <sz val="12"/>
        <rFont val="Arial"/>
        <family val="2"/>
        <charset val="204"/>
      </rPr>
      <t>2</t>
    </r>
  </si>
  <si>
    <r>
      <t>Установка оконных блоков при площади блока свыше 2 м</t>
    </r>
    <r>
      <rPr>
        <vertAlign val="superscript"/>
        <sz val="12"/>
        <rFont val="Arial"/>
        <family val="2"/>
        <charset val="204"/>
      </rPr>
      <t>2</t>
    </r>
    <r>
      <rPr>
        <sz val="12"/>
        <rFont val="Arial"/>
        <family val="2"/>
        <charset val="204"/>
      </rPr>
      <t xml:space="preserve"> до 3 м</t>
    </r>
    <r>
      <rPr>
        <vertAlign val="superscript"/>
        <sz val="12"/>
        <rFont val="Arial"/>
        <family val="2"/>
        <charset val="204"/>
      </rPr>
      <t>2</t>
    </r>
    <r>
      <rPr>
        <sz val="12"/>
        <rFont val="Arial"/>
        <family val="2"/>
        <charset val="204"/>
      </rPr>
      <t xml:space="preserve">, подоконников, отливов </t>
    </r>
  </si>
  <si>
    <r>
      <t>м</t>
    </r>
    <r>
      <rPr>
        <vertAlign val="superscript"/>
        <sz val="12"/>
        <color theme="1"/>
        <rFont val="Arial"/>
        <family val="2"/>
        <charset val="204"/>
      </rPr>
      <t>2</t>
    </r>
  </si>
  <si>
    <t>С.В. Старик</t>
  </si>
  <si>
    <t>Установка деревянных окон</t>
  </si>
  <si>
    <t>Зарплата рабочих, зарплата машинистов, руб.</t>
  </si>
  <si>
    <r>
      <t xml:space="preserve">Зарплата рабочих, зарплата машинистов, в  </t>
    </r>
    <r>
      <rPr>
        <b/>
        <sz val="12"/>
        <color theme="1"/>
        <rFont val="Arial"/>
        <family val="2"/>
        <charset val="204"/>
      </rPr>
      <t>$</t>
    </r>
  </si>
  <si>
    <t>А.М. Подшивалова</t>
  </si>
  <si>
    <t>Высококачественная штукатурка откосов плоских, при ширине до 200 мм цементно-известковым раствором по камню</t>
  </si>
  <si>
    <r>
      <t>Укрупненная стоимость выполнения общестроительных работ на 1м</t>
    </r>
    <r>
      <rPr>
        <b/>
        <vertAlign val="superscript"/>
        <sz val="12"/>
        <color theme="1"/>
        <rFont val="Arial"/>
        <family val="2"/>
        <charset val="204"/>
      </rPr>
      <t>3</t>
    </r>
    <r>
      <rPr>
        <b/>
        <sz val="12"/>
        <color theme="1"/>
        <rFont val="Arial"/>
        <family val="2"/>
        <charset val="204"/>
      </rPr>
      <t xml:space="preserve"> или 1м</t>
    </r>
    <r>
      <rPr>
        <b/>
        <vertAlign val="superscript"/>
        <sz val="12"/>
        <color theme="1"/>
        <rFont val="Arial"/>
        <family val="2"/>
        <charset val="204"/>
      </rPr>
      <t>2</t>
    </r>
    <r>
      <rPr>
        <b/>
        <sz val="12"/>
        <color theme="1"/>
        <rFont val="Arial"/>
        <family val="2"/>
        <charset val="204"/>
      </rPr>
      <t xml:space="preserve"> в текущих ценах на 01.03.2022 г. с учетом стоимости материальных ресурсов по договору подряда</t>
    </r>
  </si>
</sst>
</file>

<file path=xl/styles.xml><?xml version="1.0" encoding="utf-8"?>
<styleSheet xmlns="http://schemas.openxmlformats.org/spreadsheetml/2006/main">
  <numFmts count="1">
    <numFmt numFmtId="164" formatCode="0.0000"/>
  </numFmts>
  <fonts count="12">
    <font>
      <sz val="10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vertAlign val="superscript"/>
      <sz val="12"/>
      <color theme="1"/>
      <name val="Arial"/>
      <family val="2"/>
      <charset val="204"/>
    </font>
    <font>
      <sz val="12"/>
      <name val="Arial"/>
      <family val="2"/>
      <charset val="204"/>
    </font>
    <font>
      <vertAlign val="superscript"/>
      <sz val="12"/>
      <name val="Arial"/>
      <family val="2"/>
      <charset val="204"/>
    </font>
    <font>
      <vertAlign val="superscript"/>
      <sz val="12"/>
      <color theme="1"/>
      <name val="Arial"/>
      <family val="2"/>
      <charset val="204"/>
    </font>
    <font>
      <sz val="12"/>
      <color rgb="FFFF0000"/>
      <name val="Arial"/>
      <family val="2"/>
      <charset val="204"/>
    </font>
    <font>
      <sz val="12"/>
      <color rgb="FF0070C0"/>
      <name val="Arial"/>
      <family val="2"/>
      <charset val="204"/>
    </font>
    <font>
      <sz val="10"/>
      <color rgb="FF0070C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vertical="center" wrapText="1"/>
    </xf>
    <xf numFmtId="0" fontId="0" fillId="0" borderId="0" xfId="0" applyAlignment="1">
      <alignment horizontal="left"/>
    </xf>
    <xf numFmtId="2" fontId="0" fillId="0" borderId="1" xfId="0" applyNumberFormat="1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0" fillId="0" borderId="0" xfId="0" applyAlignment="1"/>
    <xf numFmtId="0" fontId="3" fillId="0" borderId="0" xfId="0" applyFont="1" applyAlignment="1">
      <alignment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2" fontId="6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0" fontId="1" fillId="0" borderId="0" xfId="0" applyFont="1" applyBorder="1"/>
    <xf numFmtId="0" fontId="1" fillId="0" borderId="0" xfId="0" applyFont="1" applyBorder="1" applyAlignment="1">
      <alignment wrapText="1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wrapText="1"/>
    </xf>
    <xf numFmtId="0" fontId="6" fillId="2" borderId="3" xfId="0" applyFont="1" applyFill="1" applyBorder="1" applyAlignment="1">
      <alignment wrapText="1"/>
    </xf>
    <xf numFmtId="0" fontId="6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vertical="center" wrapText="1"/>
    </xf>
    <xf numFmtId="164" fontId="9" fillId="0" borderId="0" xfId="0" applyNumberFormat="1" applyFont="1" applyAlignment="1">
      <alignment horizontal="left"/>
    </xf>
    <xf numFmtId="2" fontId="6" fillId="0" borderId="1" xfId="0" applyNumberFormat="1" applyFont="1" applyBorder="1" applyAlignment="1">
      <alignment horizontal="center" vertical="center"/>
    </xf>
    <xf numFmtId="2" fontId="10" fillId="3" borderId="1" xfId="0" applyNumberFormat="1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/>
    </xf>
    <xf numFmtId="2" fontId="10" fillId="3" borderId="2" xfId="0" applyNumberFormat="1" applyFont="1" applyFill="1" applyBorder="1" applyAlignment="1">
      <alignment horizontal="center" vertical="center"/>
    </xf>
    <xf numFmtId="2" fontId="10" fillId="2" borderId="2" xfId="0" applyNumberFormat="1" applyFont="1" applyFill="1" applyBorder="1" applyAlignment="1">
      <alignment horizontal="center" vertical="center"/>
    </xf>
    <xf numFmtId="2" fontId="10" fillId="3" borderId="3" xfId="0" applyNumberFormat="1" applyFont="1" applyFill="1" applyBorder="1" applyAlignment="1">
      <alignment horizontal="center" vertical="center"/>
    </xf>
    <xf numFmtId="2" fontId="11" fillId="0" borderId="0" xfId="0" applyNumberFormat="1" applyFont="1" applyAlignment="1">
      <alignment horizontal="center" vertic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0" fontId="1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workbookViewId="0">
      <selection sqref="A1:G1"/>
    </sheetView>
  </sheetViews>
  <sheetFormatPr defaultRowHeight="12.75"/>
  <cols>
    <col min="1" max="1" width="3.5703125" customWidth="1"/>
    <col min="2" max="2" width="3" customWidth="1"/>
    <col min="3" max="3" width="27.7109375" customWidth="1"/>
    <col min="4" max="4" width="7.7109375" customWidth="1"/>
    <col min="5" max="5" width="10.5703125" customWidth="1"/>
    <col min="6" max="6" width="14.85546875" customWidth="1"/>
    <col min="7" max="7" width="13" customWidth="1"/>
  </cols>
  <sheetData>
    <row r="1" spans="1:9" ht="31.5" customHeight="1">
      <c r="A1" s="52" t="s">
        <v>27</v>
      </c>
      <c r="B1" s="52"/>
      <c r="C1" s="52"/>
      <c r="D1" s="52"/>
      <c r="E1" s="52"/>
      <c r="F1" s="52"/>
      <c r="G1" s="52"/>
      <c r="H1" s="9"/>
      <c r="I1" s="9"/>
    </row>
    <row r="2" spans="1:9" ht="88.5" customHeight="1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9" ht="24.75" customHeight="1">
      <c r="B3" s="6">
        <v>1</v>
      </c>
      <c r="C3" s="2" t="s">
        <v>6</v>
      </c>
      <c r="D3" s="6" t="s">
        <v>7</v>
      </c>
      <c r="E3" s="6">
        <v>1263473</v>
      </c>
      <c r="F3" s="6">
        <v>157947</v>
      </c>
      <c r="G3" s="7">
        <f>F3/E21</f>
        <v>16.678669482576556</v>
      </c>
    </row>
    <row r="4" spans="1:9" ht="26.25" customHeight="1">
      <c r="B4" s="6">
        <v>2</v>
      </c>
      <c r="C4" s="2" t="s">
        <v>9</v>
      </c>
      <c r="D4" s="6" t="s">
        <v>7</v>
      </c>
      <c r="E4" s="6">
        <v>1989367</v>
      </c>
      <c r="F4" s="6">
        <v>271199</v>
      </c>
      <c r="G4" s="7">
        <f>F4/E21</f>
        <v>28.637697993664204</v>
      </c>
    </row>
    <row r="5" spans="1:9" ht="51.75" customHeight="1">
      <c r="B5" s="6">
        <v>3</v>
      </c>
      <c r="C5" s="2" t="s">
        <v>10</v>
      </c>
      <c r="D5" s="6" t="s">
        <v>11</v>
      </c>
      <c r="E5" s="6">
        <v>276097</v>
      </c>
      <c r="F5" s="6">
        <v>69122</v>
      </c>
      <c r="G5" s="7">
        <f>F5/E21</f>
        <v>7.2990496304118269</v>
      </c>
    </row>
    <row r="6" spans="1:9" ht="51.75" customHeight="1">
      <c r="B6" s="6">
        <v>4</v>
      </c>
      <c r="C6" s="2" t="s">
        <v>12</v>
      </c>
      <c r="D6" s="6" t="s">
        <v>11</v>
      </c>
      <c r="E6" s="6">
        <v>142007</v>
      </c>
      <c r="F6" s="6">
        <v>41829</v>
      </c>
      <c r="G6" s="7">
        <f>F6/E21</f>
        <v>4.4170010559662094</v>
      </c>
    </row>
    <row r="7" spans="1:9" ht="38.25">
      <c r="B7" s="6">
        <v>5</v>
      </c>
      <c r="C7" s="2" t="s">
        <v>13</v>
      </c>
      <c r="D7" s="6" t="s">
        <v>11</v>
      </c>
      <c r="E7" s="6">
        <v>321623</v>
      </c>
      <c r="F7" s="6">
        <v>64888</v>
      </c>
      <c r="G7" s="7">
        <f>F7/E21</f>
        <v>6.8519535374868008</v>
      </c>
    </row>
    <row r="8" spans="1:9" ht="41.25" customHeight="1">
      <c r="B8" s="6">
        <v>6</v>
      </c>
      <c r="C8" s="2" t="s">
        <v>14</v>
      </c>
      <c r="D8" s="6" t="s">
        <v>11</v>
      </c>
      <c r="E8" s="6">
        <v>453177</v>
      </c>
      <c r="F8" s="6">
        <v>103169</v>
      </c>
      <c r="G8" s="7">
        <f>F8/E21</f>
        <v>10.894297782470961</v>
      </c>
    </row>
    <row r="9" spans="1:9" ht="25.5">
      <c r="B9" s="6">
        <v>7</v>
      </c>
      <c r="C9" s="2" t="s">
        <v>15</v>
      </c>
      <c r="D9" s="6" t="s">
        <v>11</v>
      </c>
      <c r="E9" s="6">
        <v>380824</v>
      </c>
      <c r="F9" s="6">
        <v>76207</v>
      </c>
      <c r="G9" s="7">
        <f>F9/E21</f>
        <v>8.0472016895459344</v>
      </c>
    </row>
    <row r="10" spans="1:9" ht="25.5">
      <c r="B10" s="6">
        <v>8</v>
      </c>
      <c r="C10" s="2" t="s">
        <v>16</v>
      </c>
      <c r="D10" s="6" t="s">
        <v>17</v>
      </c>
      <c r="E10" s="6">
        <v>5863720</v>
      </c>
      <c r="F10" s="6">
        <v>481149</v>
      </c>
      <c r="G10" s="7">
        <f>F10/E21</f>
        <v>50.807708553326293</v>
      </c>
    </row>
    <row r="11" spans="1:9" ht="38.25">
      <c r="B11" s="6">
        <v>9</v>
      </c>
      <c r="C11" s="2" t="s">
        <v>18</v>
      </c>
      <c r="D11" s="6" t="s">
        <v>17</v>
      </c>
      <c r="E11" s="6">
        <v>1479855</v>
      </c>
      <c r="F11" s="6">
        <v>132279</v>
      </c>
      <c r="G11" s="7">
        <f>F11/E21</f>
        <v>13.968215417106652</v>
      </c>
    </row>
    <row r="12" spans="1:9" ht="38.25" customHeight="1">
      <c r="B12" s="6">
        <v>10</v>
      </c>
      <c r="C12" s="2" t="s">
        <v>19</v>
      </c>
      <c r="D12" s="6" t="s">
        <v>17</v>
      </c>
      <c r="E12" s="6">
        <v>2558741</v>
      </c>
      <c r="F12" s="6">
        <v>93029</v>
      </c>
      <c r="G12" s="7">
        <f>F12/E21</f>
        <v>9.8235480464625127</v>
      </c>
    </row>
    <row r="13" spans="1:9" ht="25.5" customHeight="1">
      <c r="B13" s="6">
        <v>11</v>
      </c>
      <c r="C13" s="2" t="s">
        <v>20</v>
      </c>
      <c r="D13" s="6" t="s">
        <v>11</v>
      </c>
      <c r="E13" s="6">
        <v>141610</v>
      </c>
      <c r="F13" s="6">
        <v>45726</v>
      </c>
      <c r="G13" s="7">
        <f>F13/E21</f>
        <v>4.8285110876451958</v>
      </c>
    </row>
    <row r="14" spans="1:9" ht="25.5">
      <c r="B14" s="6">
        <v>12</v>
      </c>
      <c r="C14" s="2" t="s">
        <v>21</v>
      </c>
      <c r="D14" s="6" t="s">
        <v>11</v>
      </c>
      <c r="E14" s="6">
        <v>142385</v>
      </c>
      <c r="F14" s="6">
        <v>49173</v>
      </c>
      <c r="G14" s="7">
        <f>E14/F14</f>
        <v>2.8955931100400627</v>
      </c>
    </row>
    <row r="15" spans="1:9" ht="25.5">
      <c r="B15" s="6">
        <v>13</v>
      </c>
      <c r="C15" s="2" t="s">
        <v>22</v>
      </c>
      <c r="D15" s="6" t="s">
        <v>11</v>
      </c>
      <c r="E15" s="6">
        <v>88126</v>
      </c>
      <c r="F15" s="6">
        <v>29658</v>
      </c>
      <c r="G15" s="7">
        <f>F15/E21</f>
        <v>3.1317845828933475</v>
      </c>
    </row>
    <row r="16" spans="1:9" ht="25.5">
      <c r="B16" s="6">
        <v>14</v>
      </c>
      <c r="C16" s="2" t="s">
        <v>23</v>
      </c>
      <c r="D16" s="6" t="s">
        <v>11</v>
      </c>
      <c r="E16" s="6">
        <v>432733</v>
      </c>
      <c r="F16" s="6">
        <v>126485</v>
      </c>
      <c r="G16" s="7">
        <f>F16/E21</f>
        <v>13.356388595564942</v>
      </c>
    </row>
    <row r="17" spans="2:7" ht="38.25">
      <c r="B17" s="6">
        <v>15</v>
      </c>
      <c r="C17" s="2" t="s">
        <v>24</v>
      </c>
      <c r="D17" s="6" t="s">
        <v>11</v>
      </c>
      <c r="E17" s="6">
        <v>82198</v>
      </c>
      <c r="F17" s="6">
        <v>25535</v>
      </c>
      <c r="G17" s="7">
        <f>F17/E21</f>
        <v>2.6964097148891235</v>
      </c>
    </row>
    <row r="18" spans="2:7">
      <c r="B18" s="1"/>
      <c r="C18" s="2"/>
      <c r="D18" s="1"/>
      <c r="E18" s="1"/>
      <c r="F18" s="1"/>
      <c r="G18" s="5"/>
    </row>
    <row r="21" spans="2:7">
      <c r="B21" s="8" t="s">
        <v>8</v>
      </c>
      <c r="C21" s="8"/>
      <c r="D21" s="8"/>
      <c r="E21" s="4">
        <v>9470</v>
      </c>
      <c r="F21" s="8"/>
    </row>
    <row r="24" spans="2:7" ht="25.5" customHeight="1">
      <c r="B24" s="50" t="s">
        <v>25</v>
      </c>
      <c r="C24" s="50"/>
      <c r="D24" s="50"/>
      <c r="F24" s="51" t="s">
        <v>26</v>
      </c>
      <c r="G24" s="51"/>
    </row>
  </sheetData>
  <mergeCells count="3">
    <mergeCell ref="B24:D24"/>
    <mergeCell ref="F24:G24"/>
    <mergeCell ref="A1:G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opLeftCell="A10" workbookViewId="0">
      <selection activeCell="F25" sqref="F25"/>
    </sheetView>
  </sheetViews>
  <sheetFormatPr defaultRowHeight="12.75"/>
  <cols>
    <col min="1" max="1" width="3.5703125" customWidth="1"/>
    <col min="2" max="2" width="3" customWidth="1"/>
    <col min="3" max="3" width="27.7109375" customWidth="1"/>
    <col min="4" max="4" width="7.7109375" customWidth="1"/>
    <col min="5" max="5" width="10.5703125" customWidth="1"/>
    <col min="6" max="6" width="14.85546875" customWidth="1"/>
    <col min="7" max="7" width="13" customWidth="1"/>
  </cols>
  <sheetData>
    <row r="1" spans="1:9" ht="31.5" customHeight="1">
      <c r="A1" s="52" t="s">
        <v>28</v>
      </c>
      <c r="B1" s="52"/>
      <c r="C1" s="52"/>
      <c r="D1" s="52"/>
      <c r="E1" s="52"/>
      <c r="F1" s="52"/>
      <c r="G1" s="52"/>
      <c r="H1" s="9"/>
      <c r="I1" s="9"/>
    </row>
    <row r="2" spans="1:9" ht="88.5" customHeight="1">
      <c r="B2" s="3" t="s">
        <v>0</v>
      </c>
      <c r="C2" s="3" t="s">
        <v>1</v>
      </c>
      <c r="D2" s="3" t="s">
        <v>2</v>
      </c>
      <c r="E2" s="3" t="s">
        <v>3</v>
      </c>
      <c r="F2" s="3" t="s">
        <v>4</v>
      </c>
      <c r="G2" s="3" t="s">
        <v>5</v>
      </c>
    </row>
    <row r="3" spans="1:9" ht="24.75" customHeight="1">
      <c r="B3" s="6">
        <v>1</v>
      </c>
      <c r="C3" s="2" t="s">
        <v>6</v>
      </c>
      <c r="D3" s="6" t="s">
        <v>7</v>
      </c>
      <c r="E3" s="6">
        <v>1235612</v>
      </c>
      <c r="F3" s="6">
        <v>155839</v>
      </c>
      <c r="G3" s="7">
        <f>F3/E21</f>
        <v>15.918181818181818</v>
      </c>
    </row>
    <row r="4" spans="1:9" ht="26.25" customHeight="1">
      <c r="B4" s="6">
        <v>2</v>
      </c>
      <c r="C4" s="2" t="s">
        <v>9</v>
      </c>
      <c r="D4" s="6" t="s">
        <v>7</v>
      </c>
      <c r="E4" s="6">
        <v>1966023</v>
      </c>
      <c r="F4" s="6">
        <v>274160</v>
      </c>
      <c r="G4" s="7">
        <f>F4/E21</f>
        <v>28.00408580183861</v>
      </c>
    </row>
    <row r="5" spans="1:9" ht="51.75" customHeight="1">
      <c r="B5" s="6">
        <v>3</v>
      </c>
      <c r="C5" s="2" t="s">
        <v>10</v>
      </c>
      <c r="D5" s="6" t="s">
        <v>11</v>
      </c>
      <c r="E5" s="6">
        <v>265670</v>
      </c>
      <c r="F5" s="6">
        <v>68564</v>
      </c>
      <c r="G5" s="7">
        <f>F5/E21</f>
        <v>7.0034729315628192</v>
      </c>
    </row>
    <row r="6" spans="1:9" ht="51.75" customHeight="1">
      <c r="B6" s="6">
        <v>4</v>
      </c>
      <c r="C6" s="2" t="s">
        <v>12</v>
      </c>
      <c r="D6" s="6" t="s">
        <v>11</v>
      </c>
      <c r="E6" s="6">
        <v>134681</v>
      </c>
      <c r="F6" s="6">
        <v>40805</v>
      </c>
      <c r="G6" s="7">
        <f>F6/E21</f>
        <v>4.1680286006128702</v>
      </c>
    </row>
    <row r="7" spans="1:9" ht="38.25">
      <c r="B7" s="6">
        <v>5</v>
      </c>
      <c r="C7" s="2" t="s">
        <v>13</v>
      </c>
      <c r="D7" s="6" t="s">
        <v>11</v>
      </c>
      <c r="E7" s="6">
        <v>310394</v>
      </c>
      <c r="F7" s="6">
        <v>63853</v>
      </c>
      <c r="G7" s="7">
        <f>F7/E21</f>
        <v>6.522267620020429</v>
      </c>
    </row>
    <row r="8" spans="1:9" ht="41.25" customHeight="1">
      <c r="B8" s="6">
        <v>6</v>
      </c>
      <c r="C8" s="2" t="s">
        <v>14</v>
      </c>
      <c r="D8" s="6" t="s">
        <v>11</v>
      </c>
      <c r="E8" s="6">
        <v>318165</v>
      </c>
      <c r="F8" s="6">
        <v>115890</v>
      </c>
      <c r="G8" s="7">
        <f>F8/E21</f>
        <v>11.83758937691522</v>
      </c>
    </row>
    <row r="9" spans="1:9" ht="25.5">
      <c r="B9" s="6">
        <v>7</v>
      </c>
      <c r="C9" s="2" t="s">
        <v>15</v>
      </c>
      <c r="D9" s="6" t="s">
        <v>11</v>
      </c>
      <c r="E9" s="6">
        <v>293495</v>
      </c>
      <c r="F9" s="6">
        <v>58267</v>
      </c>
      <c r="G9" s="7">
        <f>F9/E21</f>
        <v>5.951685393258427</v>
      </c>
    </row>
    <row r="10" spans="1:9" ht="25.5">
      <c r="B10" s="6">
        <v>8</v>
      </c>
      <c r="C10" s="2" t="s">
        <v>16</v>
      </c>
      <c r="D10" s="6" t="s">
        <v>17</v>
      </c>
      <c r="E10" s="6">
        <v>5789156</v>
      </c>
      <c r="F10" s="6">
        <v>478797</v>
      </c>
      <c r="G10" s="7">
        <f>F10/E21</f>
        <v>48.906741573033706</v>
      </c>
    </row>
    <row r="11" spans="1:9" ht="38.25">
      <c r="B11" s="6">
        <v>9</v>
      </c>
      <c r="C11" s="2" t="s">
        <v>18</v>
      </c>
      <c r="D11" s="6" t="s">
        <v>17</v>
      </c>
      <c r="E11" s="6">
        <v>1458094</v>
      </c>
      <c r="F11" s="6">
        <v>131632</v>
      </c>
      <c r="G11" s="7">
        <f>F11/E21</f>
        <v>13.44555669050051</v>
      </c>
    </row>
    <row r="12" spans="1:9" ht="38.25" customHeight="1">
      <c r="B12" s="6">
        <v>10</v>
      </c>
      <c r="C12" s="2" t="s">
        <v>19</v>
      </c>
      <c r="D12" s="6" t="s">
        <v>17</v>
      </c>
      <c r="E12" s="6">
        <v>2549612</v>
      </c>
      <c r="F12" s="6">
        <v>92574</v>
      </c>
      <c r="G12" s="7">
        <f>F12/E21</f>
        <v>9.4559754851889686</v>
      </c>
    </row>
    <row r="13" spans="1:9" ht="25.5" customHeight="1">
      <c r="B13" s="6">
        <v>11</v>
      </c>
      <c r="C13" s="2" t="s">
        <v>20</v>
      </c>
      <c r="D13" s="6" t="s">
        <v>11</v>
      </c>
      <c r="E13" s="6">
        <v>132792</v>
      </c>
      <c r="F13" s="6">
        <v>45113</v>
      </c>
      <c r="G13" s="7">
        <f>F13/E21</f>
        <v>4.6080694586312561</v>
      </c>
    </row>
    <row r="14" spans="1:9" ht="25.5">
      <c r="B14" s="6">
        <v>12</v>
      </c>
      <c r="C14" s="2" t="s">
        <v>21</v>
      </c>
      <c r="D14" s="6" t="s">
        <v>11</v>
      </c>
      <c r="E14" s="6">
        <v>134554</v>
      </c>
      <c r="F14" s="6">
        <v>48927</v>
      </c>
      <c r="G14" s="7">
        <f>E14/F14</f>
        <v>2.7500970834099783</v>
      </c>
    </row>
    <row r="15" spans="1:9" ht="25.5">
      <c r="B15" s="6">
        <v>13</v>
      </c>
      <c r="C15" s="2" t="s">
        <v>22</v>
      </c>
      <c r="D15" s="6" t="s">
        <v>11</v>
      </c>
      <c r="E15" s="6">
        <v>82869</v>
      </c>
      <c r="F15" s="6">
        <v>29512</v>
      </c>
      <c r="G15" s="7">
        <f>F15/E21</f>
        <v>3.0145045965270683</v>
      </c>
    </row>
    <row r="16" spans="1:9" ht="25.5">
      <c r="B16" s="6">
        <v>14</v>
      </c>
      <c r="C16" s="2" t="s">
        <v>23</v>
      </c>
      <c r="D16" s="6" t="s">
        <v>11</v>
      </c>
      <c r="E16" s="6">
        <v>408814</v>
      </c>
      <c r="F16" s="6">
        <v>125490</v>
      </c>
      <c r="G16" s="7">
        <f>F16/E21</f>
        <v>12.818181818181818</v>
      </c>
    </row>
    <row r="17" spans="2:7" ht="38.25">
      <c r="B17" s="6">
        <v>15</v>
      </c>
      <c r="C17" s="2" t="s">
        <v>24</v>
      </c>
      <c r="D17" s="6" t="s">
        <v>11</v>
      </c>
      <c r="E17" s="6">
        <v>79142</v>
      </c>
      <c r="F17" s="6">
        <v>25410</v>
      </c>
      <c r="G17" s="7">
        <f>F17/E21</f>
        <v>2.595505617977528</v>
      </c>
    </row>
    <row r="18" spans="2:7">
      <c r="B18" s="1"/>
      <c r="C18" s="2"/>
      <c r="D18" s="1"/>
      <c r="E18" s="1"/>
      <c r="F18" s="1"/>
      <c r="G18" s="5"/>
    </row>
    <row r="21" spans="2:7">
      <c r="B21" s="8" t="s">
        <v>8</v>
      </c>
      <c r="C21" s="8"/>
      <c r="D21" s="8"/>
      <c r="E21" s="4">
        <v>9790</v>
      </c>
      <c r="F21" s="8"/>
    </row>
    <row r="24" spans="2:7" ht="25.5" customHeight="1">
      <c r="B24" s="50" t="s">
        <v>25</v>
      </c>
      <c r="C24" s="50"/>
      <c r="D24" s="50"/>
      <c r="F24" s="51" t="s">
        <v>26</v>
      </c>
      <c r="G24" s="51"/>
    </row>
  </sheetData>
  <mergeCells count="3">
    <mergeCell ref="A1:G1"/>
    <mergeCell ref="B24:D24"/>
    <mergeCell ref="F24:G24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44"/>
  <sheetViews>
    <sheetView tabSelected="1" topLeftCell="A28" zoomScale="110" zoomScaleNormal="110" workbookViewId="0">
      <selection activeCell="E38" sqref="E38"/>
    </sheetView>
  </sheetViews>
  <sheetFormatPr defaultRowHeight="12.75"/>
  <cols>
    <col min="1" max="1" width="3.42578125" customWidth="1"/>
    <col min="2" max="2" width="4.5703125" customWidth="1"/>
    <col min="3" max="3" width="37.140625" customWidth="1"/>
    <col min="4" max="4" width="7.42578125" customWidth="1"/>
    <col min="5" max="5" width="10.140625" customWidth="1"/>
    <col min="6" max="6" width="14.140625" customWidth="1"/>
    <col min="7" max="7" width="17.42578125" customWidth="1"/>
    <col min="8" max="8" width="13.7109375" customWidth="1"/>
    <col min="9" max="9" width="17.140625" customWidth="1"/>
    <col min="11" max="12" width="10.5703125" customWidth="1"/>
  </cols>
  <sheetData>
    <row r="1" spans="1:12" ht="48.75" customHeight="1">
      <c r="A1" s="12"/>
      <c r="B1" s="54" t="s">
        <v>77</v>
      </c>
      <c r="C1" s="54"/>
      <c r="D1" s="54"/>
      <c r="E1" s="54"/>
      <c r="F1" s="54"/>
      <c r="G1" s="54"/>
      <c r="H1" s="54"/>
      <c r="I1" s="54"/>
    </row>
    <row r="2" spans="1:12" ht="96" customHeight="1">
      <c r="A2" s="13"/>
      <c r="B2" s="14" t="s">
        <v>0</v>
      </c>
      <c r="C2" s="14" t="s">
        <v>60</v>
      </c>
      <c r="D2" s="14" t="s">
        <v>2</v>
      </c>
      <c r="E2" s="14" t="s">
        <v>3</v>
      </c>
      <c r="F2" s="14" t="s">
        <v>73</v>
      </c>
      <c r="G2" s="14" t="s">
        <v>74</v>
      </c>
      <c r="H2" s="14" t="s">
        <v>30</v>
      </c>
      <c r="I2" s="15" t="s">
        <v>66</v>
      </c>
      <c r="K2" s="10" t="s">
        <v>64</v>
      </c>
      <c r="L2" s="10" t="s">
        <v>65</v>
      </c>
    </row>
    <row r="3" spans="1:12" ht="62.25" customHeight="1">
      <c r="A3" s="13"/>
      <c r="B3" s="16">
        <v>1</v>
      </c>
      <c r="C3" s="33" t="s">
        <v>47</v>
      </c>
      <c r="D3" s="17" t="s">
        <v>67</v>
      </c>
      <c r="E3" s="18">
        <v>195.48</v>
      </c>
      <c r="F3" s="18">
        <v>26.42</v>
      </c>
      <c r="G3" s="18">
        <f>F3/E37</f>
        <v>8.5935467083008081</v>
      </c>
      <c r="H3" s="18">
        <f>E3/$E$37</f>
        <v>63.58313817330211</v>
      </c>
      <c r="I3" s="19">
        <f>E3-K3-L3</f>
        <v>76.8</v>
      </c>
      <c r="K3" s="11">
        <v>111.16</v>
      </c>
      <c r="L3" s="11">
        <v>7.52</v>
      </c>
    </row>
    <row r="4" spans="1:12" ht="89.25" customHeight="1">
      <c r="A4" s="13"/>
      <c r="B4" s="20">
        <v>2</v>
      </c>
      <c r="C4" s="32" t="s">
        <v>61</v>
      </c>
      <c r="D4" s="21" t="s">
        <v>67</v>
      </c>
      <c r="E4" s="48">
        <v>353.31</v>
      </c>
      <c r="F4" s="44">
        <v>63.35</v>
      </c>
      <c r="G4" s="23">
        <f>F4/E37</f>
        <v>20.605646630236794</v>
      </c>
      <c r="H4" s="18">
        <f>E4/$E$37</f>
        <v>114.91998438719752</v>
      </c>
      <c r="I4" s="19">
        <f>E4-K4-L4</f>
        <v>190.92</v>
      </c>
      <c r="K4" s="43">
        <v>149.99</v>
      </c>
      <c r="L4" s="49">
        <v>12.4</v>
      </c>
    </row>
    <row r="5" spans="1:12" ht="45.75" customHeight="1">
      <c r="A5" s="13"/>
      <c r="B5" s="20">
        <v>3</v>
      </c>
      <c r="C5" s="32" t="s">
        <v>31</v>
      </c>
      <c r="D5" s="21" t="s">
        <v>67</v>
      </c>
      <c r="E5" s="22">
        <v>297.67</v>
      </c>
      <c r="F5" s="24">
        <v>45.19</v>
      </c>
      <c r="G5" s="23">
        <f>F5/E37</f>
        <v>14.69880301847515</v>
      </c>
      <c r="H5" s="23">
        <f t="shared" ref="H5:H17" si="0">E5/$E$37</f>
        <v>96.822144158209738</v>
      </c>
      <c r="I5" s="19">
        <f t="shared" ref="I5:I35" si="1">E5-K5-L5</f>
        <v>136.18</v>
      </c>
      <c r="K5" s="11">
        <v>146.80000000000001</v>
      </c>
      <c r="L5" s="11">
        <v>14.69</v>
      </c>
    </row>
    <row r="6" spans="1:12" ht="119.25" customHeight="1">
      <c r="A6" s="13"/>
      <c r="B6" s="20">
        <v>4</v>
      </c>
      <c r="C6" s="32" t="s">
        <v>50</v>
      </c>
      <c r="D6" s="21" t="s">
        <v>67</v>
      </c>
      <c r="E6" s="41">
        <v>390.1</v>
      </c>
      <c r="F6" s="42">
        <v>68.59</v>
      </c>
      <c r="G6" s="23">
        <f>F6/E37</f>
        <v>22.310044236273747</v>
      </c>
      <c r="H6" s="23">
        <f>E6/$E$37</f>
        <v>126.8865469685142</v>
      </c>
      <c r="I6" s="19">
        <f t="shared" si="1"/>
        <v>201.62</v>
      </c>
      <c r="K6" s="43">
        <v>172.49</v>
      </c>
      <c r="L6" s="43">
        <v>15.99</v>
      </c>
    </row>
    <row r="7" spans="1:12" ht="60" customHeight="1">
      <c r="A7" s="13"/>
      <c r="B7" s="20">
        <v>5</v>
      </c>
      <c r="C7" s="32" t="s">
        <v>32</v>
      </c>
      <c r="D7" s="21" t="s">
        <v>68</v>
      </c>
      <c r="E7" s="22">
        <v>46.04</v>
      </c>
      <c r="F7" s="22">
        <v>11.68</v>
      </c>
      <c r="G7" s="23">
        <f>F7/E37</f>
        <v>3.7991152745251107</v>
      </c>
      <c r="H7" s="23">
        <f t="shared" si="0"/>
        <v>14.975279729378091</v>
      </c>
      <c r="I7" s="19">
        <f t="shared" si="1"/>
        <v>33.28</v>
      </c>
      <c r="K7" s="11">
        <v>11.7</v>
      </c>
      <c r="L7" s="11">
        <v>1.06</v>
      </c>
    </row>
    <row r="8" spans="1:12" ht="60.75" customHeight="1">
      <c r="A8" s="13"/>
      <c r="B8" s="20">
        <v>6</v>
      </c>
      <c r="C8" s="32" t="s">
        <v>45</v>
      </c>
      <c r="D8" s="21" t="s">
        <v>68</v>
      </c>
      <c r="E8" s="22">
        <v>15.31</v>
      </c>
      <c r="F8" s="24">
        <v>2.97</v>
      </c>
      <c r="G8" s="23">
        <f>F8/E37</f>
        <v>0.9660421545667448</v>
      </c>
      <c r="H8" s="23">
        <f t="shared" si="0"/>
        <v>4.9798334634400216</v>
      </c>
      <c r="I8" s="19">
        <f t="shared" si="1"/>
        <v>9.89</v>
      </c>
      <c r="K8" s="11">
        <v>5.07</v>
      </c>
      <c r="L8" s="11">
        <v>0.35</v>
      </c>
    </row>
    <row r="9" spans="1:12" ht="43.5" customHeight="1">
      <c r="A9" s="13"/>
      <c r="B9" s="20">
        <v>7</v>
      </c>
      <c r="C9" s="32" t="s">
        <v>33</v>
      </c>
      <c r="D9" s="21" t="s">
        <v>68</v>
      </c>
      <c r="E9" s="22">
        <v>44.26</v>
      </c>
      <c r="F9" s="22">
        <v>7.67</v>
      </c>
      <c r="G9" s="23">
        <f>F9/E37</f>
        <v>2.4947957325006507</v>
      </c>
      <c r="H9" s="23">
        <f t="shared" si="0"/>
        <v>14.396304970075462</v>
      </c>
      <c r="I9" s="19">
        <f t="shared" si="1"/>
        <v>22.99</v>
      </c>
      <c r="K9" s="11">
        <v>19.88</v>
      </c>
      <c r="L9" s="11">
        <v>1.39</v>
      </c>
    </row>
    <row r="10" spans="1:12" ht="46.5" customHeight="1">
      <c r="A10" s="13"/>
      <c r="B10" s="31">
        <v>8</v>
      </c>
      <c r="C10" s="32" t="s">
        <v>34</v>
      </c>
      <c r="D10" s="24" t="s">
        <v>68</v>
      </c>
      <c r="E10" s="22">
        <v>60.53</v>
      </c>
      <c r="F10" s="22">
        <v>13.89</v>
      </c>
      <c r="G10" s="23">
        <f>F10/E37</f>
        <v>4.5179547228727559</v>
      </c>
      <c r="H10" s="23">
        <f>E10/$E$37</f>
        <v>19.688394483476451</v>
      </c>
      <c r="I10" s="23">
        <f t="shared" si="1"/>
        <v>40.01</v>
      </c>
      <c r="K10" s="11">
        <v>19.18</v>
      </c>
      <c r="L10" s="11">
        <v>1.34</v>
      </c>
    </row>
    <row r="11" spans="1:12" ht="46.5" customHeight="1">
      <c r="A11" s="13"/>
      <c r="B11" s="20">
        <v>9</v>
      </c>
      <c r="C11" s="32" t="s">
        <v>48</v>
      </c>
      <c r="D11" s="21" t="s">
        <v>68</v>
      </c>
      <c r="E11" s="22">
        <v>30.3</v>
      </c>
      <c r="F11" s="22">
        <v>3.12</v>
      </c>
      <c r="G11" s="23">
        <f>F11/E37</f>
        <v>1.014832162373146</v>
      </c>
      <c r="H11" s="23">
        <f t="shared" si="0"/>
        <v>9.8555815768930533</v>
      </c>
      <c r="I11" s="19">
        <f t="shared" si="1"/>
        <v>8.65</v>
      </c>
      <c r="K11" s="11">
        <v>20.23</v>
      </c>
      <c r="L11" s="11">
        <v>1.42</v>
      </c>
    </row>
    <row r="12" spans="1:12" ht="46.5" customHeight="1">
      <c r="A12" s="13"/>
      <c r="B12" s="20">
        <v>10</v>
      </c>
      <c r="C12" s="32" t="s">
        <v>49</v>
      </c>
      <c r="D12" s="21" t="s">
        <v>68</v>
      </c>
      <c r="E12" s="22">
        <v>45.61</v>
      </c>
      <c r="F12" s="22">
        <v>6.09</v>
      </c>
      <c r="G12" s="23">
        <f>F12/E37</f>
        <v>1.9808743169398908</v>
      </c>
      <c r="H12" s="23">
        <f t="shared" si="0"/>
        <v>14.835415040333073</v>
      </c>
      <c r="I12" s="19">
        <f t="shared" si="1"/>
        <v>18.54</v>
      </c>
      <c r="K12" s="11">
        <v>25.3</v>
      </c>
      <c r="L12" s="11">
        <v>1.77</v>
      </c>
    </row>
    <row r="13" spans="1:12" ht="47.25" customHeight="1">
      <c r="A13" s="13"/>
      <c r="B13" s="20">
        <v>11</v>
      </c>
      <c r="C13" s="32" t="s">
        <v>35</v>
      </c>
      <c r="D13" s="21" t="s">
        <v>17</v>
      </c>
      <c r="E13" s="22">
        <v>770.14</v>
      </c>
      <c r="F13" s="22">
        <v>84.17</v>
      </c>
      <c r="G13" s="23">
        <f>F13/E37</f>
        <v>27.377699713765288</v>
      </c>
      <c r="H13" s="23">
        <f t="shared" si="0"/>
        <v>250.50091074681239</v>
      </c>
      <c r="I13" s="19">
        <f t="shared" si="1"/>
        <v>227.82999999999998</v>
      </c>
      <c r="K13" s="11">
        <v>528.13</v>
      </c>
      <c r="L13" s="11">
        <v>14.18</v>
      </c>
    </row>
    <row r="14" spans="1:12" ht="45" customHeight="1">
      <c r="A14" s="13"/>
      <c r="B14" s="20">
        <v>12</v>
      </c>
      <c r="C14" s="32" t="s">
        <v>42</v>
      </c>
      <c r="D14" s="21" t="s">
        <v>17</v>
      </c>
      <c r="E14" s="22">
        <v>291.77999999999997</v>
      </c>
      <c r="F14" s="22">
        <v>23.94</v>
      </c>
      <c r="G14" s="23">
        <f>F14/E37</f>
        <v>7.7868852459016402</v>
      </c>
      <c r="H14" s="23">
        <f t="shared" si="0"/>
        <v>94.906323185011701</v>
      </c>
      <c r="I14" s="19">
        <f t="shared" si="1"/>
        <v>68.059999999999974</v>
      </c>
      <c r="K14" s="11">
        <v>209.82</v>
      </c>
      <c r="L14" s="11">
        <v>13.9</v>
      </c>
    </row>
    <row r="15" spans="1:12" ht="53.25" customHeight="1">
      <c r="A15" s="13"/>
      <c r="B15" s="20">
        <v>13</v>
      </c>
      <c r="C15" s="34" t="s">
        <v>69</v>
      </c>
      <c r="D15" s="21" t="s">
        <v>17</v>
      </c>
      <c r="E15" s="22">
        <v>1110.8800000000001</v>
      </c>
      <c r="F15" s="24">
        <v>37.700000000000003</v>
      </c>
      <c r="G15" s="23">
        <f>F15/E37</f>
        <v>12.262555295342182</v>
      </c>
      <c r="H15" s="23">
        <f t="shared" si="0"/>
        <v>361.33229247983354</v>
      </c>
      <c r="I15" s="19">
        <f t="shared" si="1"/>
        <v>111.2500000000001</v>
      </c>
      <c r="K15" s="11">
        <v>934.36</v>
      </c>
      <c r="L15" s="11">
        <v>65.27</v>
      </c>
    </row>
    <row r="16" spans="1:12" ht="61.5" customHeight="1">
      <c r="B16" s="20">
        <v>14</v>
      </c>
      <c r="C16" s="32" t="s">
        <v>36</v>
      </c>
      <c r="D16" s="21" t="s">
        <v>68</v>
      </c>
      <c r="E16" s="41">
        <v>25.35</v>
      </c>
      <c r="F16" s="44">
        <v>7.4</v>
      </c>
      <c r="G16" s="23">
        <f>F16/E37</f>
        <v>2.4069737184491284</v>
      </c>
      <c r="H16" s="23">
        <f t="shared" si="0"/>
        <v>8.2455113192818121</v>
      </c>
      <c r="I16" s="19">
        <f t="shared" si="1"/>
        <v>20.5</v>
      </c>
      <c r="K16" s="43">
        <v>4.74</v>
      </c>
      <c r="L16" s="43">
        <v>0.11</v>
      </c>
    </row>
    <row r="17" spans="1:12" ht="111" customHeight="1">
      <c r="A17" s="13"/>
      <c r="B17" s="20">
        <v>15</v>
      </c>
      <c r="C17" s="35" t="s">
        <v>41</v>
      </c>
      <c r="D17" s="20" t="s">
        <v>70</v>
      </c>
      <c r="E17" s="41">
        <v>37.76</v>
      </c>
      <c r="F17" s="44">
        <v>10.45</v>
      </c>
      <c r="G17" s="23">
        <f>F17/E37</f>
        <v>3.3990372105126205</v>
      </c>
      <c r="H17" s="23">
        <f t="shared" si="0"/>
        <v>12.282071298464741</v>
      </c>
      <c r="I17" s="19">
        <f t="shared" si="1"/>
        <v>28.83</v>
      </c>
      <c r="K17" s="43">
        <v>8.5500000000000007</v>
      </c>
      <c r="L17" s="43">
        <v>0.38</v>
      </c>
    </row>
    <row r="18" spans="1:12" ht="48" customHeight="1">
      <c r="A18" s="13"/>
      <c r="B18" s="20">
        <v>16</v>
      </c>
      <c r="C18" s="32" t="s">
        <v>38</v>
      </c>
      <c r="D18" s="20" t="s">
        <v>70</v>
      </c>
      <c r="E18" s="41">
        <v>12.13</v>
      </c>
      <c r="F18" s="44">
        <v>3.31</v>
      </c>
      <c r="G18" s="23">
        <f>F18/E37</f>
        <v>1.0766328389279209</v>
      </c>
      <c r="H18" s="23">
        <f t="shared" ref="H18" si="2">E18/$E$37</f>
        <v>3.9454852979443147</v>
      </c>
      <c r="I18" s="19">
        <f t="shared" si="1"/>
        <v>9.0600000000000023</v>
      </c>
      <c r="K18" s="49">
        <v>2.87</v>
      </c>
      <c r="L18" s="43">
        <v>0.2</v>
      </c>
    </row>
    <row r="19" spans="1:12" ht="90.75" customHeight="1">
      <c r="A19" s="13"/>
      <c r="B19" s="31">
        <v>17</v>
      </c>
      <c r="C19" s="32" t="s">
        <v>39</v>
      </c>
      <c r="D19" s="24" t="s">
        <v>68</v>
      </c>
      <c r="E19" s="41">
        <v>76.709999999999994</v>
      </c>
      <c r="F19" s="42">
        <v>21.94</v>
      </c>
      <c r="G19" s="23">
        <f>F19/E37</f>
        <v>7.1363518084829565</v>
      </c>
      <c r="H19" s="23">
        <f t="shared" ref="H19:H35" si="3">E19/$E$37</f>
        <v>24.951209992193597</v>
      </c>
      <c r="I19" s="23">
        <f t="shared" si="1"/>
        <v>60.22</v>
      </c>
      <c r="K19" s="43">
        <v>15.33</v>
      </c>
      <c r="L19" s="43">
        <v>1.1599999999999999</v>
      </c>
    </row>
    <row r="20" spans="1:12" ht="60" customHeight="1">
      <c r="A20" s="13"/>
      <c r="B20" s="20">
        <v>18</v>
      </c>
      <c r="C20" s="32" t="s">
        <v>40</v>
      </c>
      <c r="D20" s="21" t="s">
        <v>68</v>
      </c>
      <c r="E20" s="41">
        <v>13.44</v>
      </c>
      <c r="F20" s="44">
        <v>3.05</v>
      </c>
      <c r="G20" s="23">
        <f>F20/E37</f>
        <v>0.99206349206349209</v>
      </c>
      <c r="H20" s="23">
        <f t="shared" si="3"/>
        <v>4.3715846994535523</v>
      </c>
      <c r="I20" s="19">
        <f t="shared" si="1"/>
        <v>8.34</v>
      </c>
      <c r="K20" s="43">
        <v>4.76</v>
      </c>
      <c r="L20" s="43">
        <v>0.34</v>
      </c>
    </row>
    <row r="21" spans="1:12" ht="63" customHeight="1">
      <c r="A21" s="13"/>
      <c r="B21" s="20">
        <v>19</v>
      </c>
      <c r="C21" s="32" t="s">
        <v>37</v>
      </c>
      <c r="D21" s="21" t="s">
        <v>68</v>
      </c>
      <c r="E21" s="41">
        <v>16.88</v>
      </c>
      <c r="F21" s="44">
        <v>4.3099999999999996</v>
      </c>
      <c r="G21" s="23">
        <f>F21/E37</f>
        <v>1.4018995576372626</v>
      </c>
      <c r="H21" s="23">
        <f t="shared" si="3"/>
        <v>5.4905022118136877</v>
      </c>
      <c r="I21" s="19">
        <f t="shared" si="1"/>
        <v>11.78</v>
      </c>
      <c r="K21" s="43">
        <v>4.76</v>
      </c>
      <c r="L21" s="43">
        <v>0.34</v>
      </c>
    </row>
    <row r="22" spans="1:12" ht="47.25" customHeight="1">
      <c r="A22" s="13"/>
      <c r="B22" s="20">
        <v>20</v>
      </c>
      <c r="C22" s="36" t="s">
        <v>62</v>
      </c>
      <c r="D22" s="21" t="s">
        <v>68</v>
      </c>
      <c r="E22" s="41">
        <v>90.19</v>
      </c>
      <c r="F22" s="42">
        <v>26.23</v>
      </c>
      <c r="G22" s="23">
        <f>F22/E37</f>
        <v>8.5317460317460316</v>
      </c>
      <c r="H22" s="23">
        <f t="shared" si="3"/>
        <v>29.335805360395526</v>
      </c>
      <c r="I22" s="19">
        <f t="shared" si="1"/>
        <v>68.790000000000006</v>
      </c>
      <c r="K22" s="43">
        <v>19.989999999999998</v>
      </c>
      <c r="L22" s="43">
        <v>1.41</v>
      </c>
    </row>
    <row r="23" spans="1:12" ht="63" customHeight="1">
      <c r="A23" s="13"/>
      <c r="B23" s="20">
        <v>21</v>
      </c>
      <c r="C23" s="36" t="s">
        <v>43</v>
      </c>
      <c r="D23" s="21" t="s">
        <v>68</v>
      </c>
      <c r="E23" s="41">
        <v>96.44</v>
      </c>
      <c r="F23" s="42">
        <v>26.62</v>
      </c>
      <c r="G23" s="23">
        <f>F23/E37</f>
        <v>8.6586000520426758</v>
      </c>
      <c r="H23" s="23">
        <f t="shared" si="3"/>
        <v>31.368722352328913</v>
      </c>
      <c r="I23" s="19">
        <f t="shared" si="1"/>
        <v>69.8</v>
      </c>
      <c r="K23" s="43">
        <v>24.88</v>
      </c>
      <c r="L23" s="43">
        <v>1.76</v>
      </c>
    </row>
    <row r="24" spans="1:12" ht="50.25" customHeight="1">
      <c r="A24" s="13"/>
      <c r="B24" s="20">
        <v>22</v>
      </c>
      <c r="C24" s="35" t="s">
        <v>63</v>
      </c>
      <c r="D24" s="21" t="s">
        <v>68</v>
      </c>
      <c r="E24" s="41">
        <v>100.71</v>
      </c>
      <c r="F24" s="44">
        <v>26.47</v>
      </c>
      <c r="G24" s="23">
        <f>F24/E37</f>
        <v>8.6098100442362746</v>
      </c>
      <c r="H24" s="23">
        <f t="shared" si="3"/>
        <v>32.757611241217802</v>
      </c>
      <c r="I24" s="19">
        <f t="shared" si="1"/>
        <v>68.7</v>
      </c>
      <c r="K24" s="43">
        <v>29.91</v>
      </c>
      <c r="L24" s="43">
        <v>2.1</v>
      </c>
    </row>
    <row r="25" spans="1:12" ht="66.75" customHeight="1">
      <c r="A25" s="13"/>
      <c r="B25" s="20">
        <v>23</v>
      </c>
      <c r="C25" s="35" t="s">
        <v>44</v>
      </c>
      <c r="D25" s="21" t="s">
        <v>68</v>
      </c>
      <c r="E25" s="41">
        <v>105.56</v>
      </c>
      <c r="F25" s="42">
        <v>26.84</v>
      </c>
      <c r="G25" s="23">
        <f>F25/E37</f>
        <v>8.7301587301587311</v>
      </c>
      <c r="H25" s="23">
        <f t="shared" si="3"/>
        <v>34.33515482695811</v>
      </c>
      <c r="I25" s="19">
        <f t="shared" si="1"/>
        <v>70.38000000000001</v>
      </c>
      <c r="K25" s="43">
        <v>32.909999999999997</v>
      </c>
      <c r="L25" s="43">
        <v>2.27</v>
      </c>
    </row>
    <row r="26" spans="1:12" ht="77.25" customHeight="1">
      <c r="A26" s="13"/>
      <c r="B26" s="20">
        <v>24</v>
      </c>
      <c r="C26" s="32" t="s">
        <v>51</v>
      </c>
      <c r="D26" s="21" t="s">
        <v>68</v>
      </c>
      <c r="E26" s="41">
        <v>103.45</v>
      </c>
      <c r="F26" s="42">
        <v>13.02</v>
      </c>
      <c r="G26" s="23">
        <f>F26/E37</f>
        <v>4.2349726775956285</v>
      </c>
      <c r="H26" s="23">
        <f t="shared" si="3"/>
        <v>33.648842050481399</v>
      </c>
      <c r="I26" s="19">
        <f t="shared" si="1"/>
        <v>37.549999999999997</v>
      </c>
      <c r="K26" s="43">
        <v>61.49</v>
      </c>
      <c r="L26" s="43">
        <v>4.41</v>
      </c>
    </row>
    <row r="27" spans="1:12" ht="30.75" customHeight="1">
      <c r="A27" s="13"/>
      <c r="B27" s="20">
        <v>25</v>
      </c>
      <c r="C27" s="32" t="s">
        <v>58</v>
      </c>
      <c r="D27" s="21" t="s">
        <v>68</v>
      </c>
      <c r="E27" s="22">
        <v>166.14</v>
      </c>
      <c r="F27" s="24">
        <v>27.1</v>
      </c>
      <c r="G27" s="23">
        <f>F27/E37</f>
        <v>8.81472807702316</v>
      </c>
      <c r="H27" s="23">
        <f t="shared" si="3"/>
        <v>54.039812646370024</v>
      </c>
      <c r="I27" s="19">
        <f t="shared" si="1"/>
        <v>80.279999999999987</v>
      </c>
      <c r="K27" s="11">
        <v>80.2</v>
      </c>
      <c r="L27" s="11">
        <v>5.66</v>
      </c>
    </row>
    <row r="28" spans="1:12" ht="46.5" customHeight="1">
      <c r="A28" s="13"/>
      <c r="B28" s="20">
        <v>26</v>
      </c>
      <c r="C28" s="32" t="s">
        <v>59</v>
      </c>
      <c r="D28" s="21" t="s">
        <v>68</v>
      </c>
      <c r="E28" s="22">
        <v>140.99</v>
      </c>
      <c r="F28" s="22">
        <v>22.25</v>
      </c>
      <c r="G28" s="23">
        <f>F28/E37</f>
        <v>7.2371844912828527</v>
      </c>
      <c r="H28" s="23">
        <f t="shared" si="3"/>
        <v>45.859354670830086</v>
      </c>
      <c r="I28" s="19">
        <f t="shared" si="1"/>
        <v>64.97</v>
      </c>
      <c r="K28" s="11">
        <v>71.150000000000006</v>
      </c>
      <c r="L28" s="11">
        <v>4.87</v>
      </c>
    </row>
    <row r="29" spans="1:12" ht="76.5" customHeight="1">
      <c r="A29" s="13"/>
      <c r="B29" s="20">
        <v>27</v>
      </c>
      <c r="C29" s="35" t="s">
        <v>52</v>
      </c>
      <c r="D29" s="20" t="s">
        <v>53</v>
      </c>
      <c r="E29" s="45">
        <v>50.9</v>
      </c>
      <c r="F29" s="44">
        <v>10.210000000000001</v>
      </c>
      <c r="G29" s="23">
        <f>F29/E37</f>
        <v>3.3209731980223789</v>
      </c>
      <c r="H29" s="23">
        <f t="shared" si="3"/>
        <v>16.55607598230549</v>
      </c>
      <c r="I29" s="19">
        <f t="shared" si="1"/>
        <v>42.55</v>
      </c>
      <c r="K29" s="43">
        <v>8.0299999999999994</v>
      </c>
      <c r="L29" s="43">
        <v>0.32</v>
      </c>
    </row>
    <row r="30" spans="1:12" ht="15" customHeight="1">
      <c r="A30" s="13"/>
      <c r="B30" s="20">
        <v>28</v>
      </c>
      <c r="C30" s="37" t="s">
        <v>54</v>
      </c>
      <c r="D30" s="20" t="s">
        <v>17</v>
      </c>
      <c r="E30" s="41">
        <v>626.30999999999995</v>
      </c>
      <c r="F30" s="44">
        <v>24.41</v>
      </c>
      <c r="G30" s="23">
        <f>F30/E37</f>
        <v>7.9397606036950306</v>
      </c>
      <c r="H30" s="23">
        <f t="shared" si="3"/>
        <v>203.71779859484778</v>
      </c>
      <c r="I30" s="19">
        <f t="shared" si="1"/>
        <v>71.739999999999895</v>
      </c>
      <c r="K30" s="43">
        <v>525.20000000000005</v>
      </c>
      <c r="L30" s="43">
        <v>29.37</v>
      </c>
    </row>
    <row r="31" spans="1:12" ht="62.25" customHeight="1">
      <c r="A31" s="13"/>
      <c r="B31" s="20">
        <v>29</v>
      </c>
      <c r="C31" s="35" t="s">
        <v>55</v>
      </c>
      <c r="D31" s="20" t="s">
        <v>17</v>
      </c>
      <c r="E31" s="45">
        <v>188.17</v>
      </c>
      <c r="F31" s="44">
        <v>20.92</v>
      </c>
      <c r="G31" s="22">
        <f>F31/E37</f>
        <v>6.8045797553994287</v>
      </c>
      <c r="H31" s="22">
        <f t="shared" si="3"/>
        <v>61.205438459536822</v>
      </c>
      <c r="I31" s="40">
        <f t="shared" si="1"/>
        <v>61.749999999999986</v>
      </c>
      <c r="K31" s="43">
        <v>119.72</v>
      </c>
      <c r="L31" s="43">
        <v>6.7</v>
      </c>
    </row>
    <row r="32" spans="1:12" ht="60.75" customHeight="1">
      <c r="A32" s="13"/>
      <c r="B32" s="25">
        <v>30</v>
      </c>
      <c r="C32" s="38" t="s">
        <v>57</v>
      </c>
      <c r="D32" s="25" t="s">
        <v>17</v>
      </c>
      <c r="E32" s="46">
        <v>205.53</v>
      </c>
      <c r="F32" s="47">
        <v>22.03</v>
      </c>
      <c r="G32" s="26">
        <f>F32/E37</f>
        <v>7.1656258131667974</v>
      </c>
      <c r="H32" s="26">
        <f t="shared" si="3"/>
        <v>66.852068696331003</v>
      </c>
      <c r="I32" s="19">
        <f t="shared" si="1"/>
        <v>65.410000000000011</v>
      </c>
      <c r="K32" s="43">
        <v>132.66</v>
      </c>
      <c r="L32" s="43">
        <v>7.46</v>
      </c>
    </row>
    <row r="33" spans="1:12" ht="17.25" customHeight="1">
      <c r="A33" s="13"/>
      <c r="B33" s="20">
        <v>31</v>
      </c>
      <c r="C33" s="35" t="s">
        <v>56</v>
      </c>
      <c r="D33" s="20" t="s">
        <v>17</v>
      </c>
      <c r="E33" s="41">
        <v>167.19</v>
      </c>
      <c r="F33" s="42">
        <v>15.4</v>
      </c>
      <c r="G33" s="23">
        <f>F33/E37</f>
        <v>5.0091074681238617</v>
      </c>
      <c r="H33" s="23">
        <f t="shared" si="3"/>
        <v>54.381342701014837</v>
      </c>
      <c r="I33" s="19">
        <f t="shared" si="1"/>
        <v>45.51</v>
      </c>
      <c r="K33" s="43">
        <v>115.44</v>
      </c>
      <c r="L33" s="43">
        <v>6.24</v>
      </c>
    </row>
    <row r="34" spans="1:12" ht="60" customHeight="1">
      <c r="A34" s="13"/>
      <c r="B34" s="20">
        <v>32</v>
      </c>
      <c r="C34" s="35" t="s">
        <v>76</v>
      </c>
      <c r="D34" s="20" t="s">
        <v>53</v>
      </c>
      <c r="E34" s="41">
        <v>8.2200000000000006</v>
      </c>
      <c r="F34" s="44">
        <v>2.6</v>
      </c>
      <c r="G34" s="23">
        <f>F34/E37</f>
        <v>0.8456934686442884</v>
      </c>
      <c r="H34" s="23">
        <f t="shared" si="3"/>
        <v>2.673692427790789</v>
      </c>
      <c r="I34" s="19">
        <f t="shared" si="1"/>
        <v>7.13</v>
      </c>
      <c r="K34" s="43">
        <v>0.98</v>
      </c>
      <c r="L34" s="43">
        <v>0.11</v>
      </c>
    </row>
    <row r="35" spans="1:12" ht="24.75" customHeight="1">
      <c r="A35" s="13"/>
      <c r="B35" s="20">
        <v>33</v>
      </c>
      <c r="C35" s="35" t="s">
        <v>72</v>
      </c>
      <c r="D35" s="21" t="s">
        <v>68</v>
      </c>
      <c r="E35" s="22">
        <v>1038.73</v>
      </c>
      <c r="F35" s="22">
        <v>52.03</v>
      </c>
      <c r="G35" s="23">
        <f>F35/E37</f>
        <v>16.923627374447047</v>
      </c>
      <c r="H35" s="23">
        <f t="shared" si="3"/>
        <v>337.86429872495449</v>
      </c>
      <c r="I35" s="19">
        <f t="shared" si="1"/>
        <v>150.09000000000006</v>
      </c>
      <c r="K35" s="11">
        <v>831.05</v>
      </c>
      <c r="L35" s="11">
        <v>57.59</v>
      </c>
    </row>
    <row r="36" spans="1:12" ht="15">
      <c r="A36" s="13"/>
      <c r="B36" s="27"/>
      <c r="C36" s="28"/>
      <c r="D36" s="29"/>
      <c r="E36" s="29"/>
      <c r="F36" s="29"/>
      <c r="G36" s="29"/>
      <c r="H36" s="29"/>
      <c r="I36" s="13"/>
    </row>
    <row r="37" spans="1:12" ht="15">
      <c r="A37" s="13"/>
      <c r="B37" s="30" t="s">
        <v>46</v>
      </c>
      <c r="C37" s="30"/>
      <c r="D37" s="30"/>
      <c r="E37" s="39">
        <v>3.0743999999999998</v>
      </c>
      <c r="F37" s="30"/>
      <c r="G37" s="13"/>
      <c r="H37" s="13"/>
      <c r="I37" s="13"/>
    </row>
    <row r="38" spans="1:12" ht="15">
      <c r="A38" s="13"/>
      <c r="B38" s="13"/>
      <c r="C38" s="13"/>
      <c r="D38" s="13"/>
      <c r="E38" s="13"/>
      <c r="F38" s="13"/>
      <c r="G38" s="13"/>
      <c r="H38" s="13"/>
      <c r="I38" s="13"/>
    </row>
    <row r="39" spans="1:12" ht="15">
      <c r="A39" s="13"/>
      <c r="B39" s="13"/>
      <c r="C39" s="13"/>
      <c r="D39" s="13"/>
      <c r="E39" s="13"/>
      <c r="F39" s="13"/>
      <c r="G39" s="13"/>
      <c r="H39" s="13"/>
      <c r="I39" s="13"/>
    </row>
    <row r="40" spans="1:12" ht="31.5" customHeight="1">
      <c r="A40" s="13"/>
      <c r="B40" s="53" t="s">
        <v>29</v>
      </c>
      <c r="C40" s="53"/>
      <c r="D40" s="53"/>
      <c r="E40" s="13"/>
      <c r="F40" s="30" t="s">
        <v>71</v>
      </c>
      <c r="G40" s="30"/>
      <c r="H40" s="13"/>
      <c r="I40" s="13"/>
    </row>
    <row r="41" spans="1:12" ht="15">
      <c r="A41" s="13"/>
      <c r="B41" s="13"/>
      <c r="C41" s="13"/>
      <c r="D41" s="13"/>
      <c r="E41" s="13"/>
      <c r="F41" s="13"/>
      <c r="G41" s="13"/>
      <c r="H41" s="13"/>
      <c r="I41" s="13"/>
    </row>
    <row r="42" spans="1:12" ht="15">
      <c r="A42" s="13"/>
      <c r="B42" s="13"/>
      <c r="C42" s="13"/>
      <c r="D42" s="13"/>
      <c r="E42" s="13"/>
      <c r="F42" s="30" t="s">
        <v>26</v>
      </c>
      <c r="G42" s="30"/>
      <c r="H42" s="13"/>
      <c r="I42" s="13"/>
    </row>
    <row r="43" spans="1:12" ht="15">
      <c r="A43" s="13"/>
      <c r="B43" s="13"/>
      <c r="C43" s="13"/>
      <c r="D43" s="13"/>
      <c r="E43" s="13"/>
      <c r="F43" s="13"/>
      <c r="G43" s="13"/>
      <c r="H43" s="13"/>
      <c r="I43" s="13"/>
    </row>
    <row r="44" spans="1:12" ht="15">
      <c r="A44" s="13"/>
      <c r="B44" s="13"/>
      <c r="C44" s="13"/>
      <c r="D44" s="13"/>
      <c r="E44" s="13"/>
      <c r="F44" s="30" t="s">
        <v>75</v>
      </c>
      <c r="G44" s="30"/>
      <c r="H44" s="13"/>
      <c r="I44" s="13"/>
    </row>
  </sheetData>
  <mergeCells count="2">
    <mergeCell ref="B40:D40"/>
    <mergeCell ref="B1:I1"/>
  </mergeCells>
  <pageMargins left="0.70866141732283472" right="0.38" top="0.74803149606299213" bottom="0.74803149606299213" header="0.31496062992125984" footer="0.31496062992125984"/>
  <pageSetup paperSize="9" scale="69" orientation="portrait" r:id="rId1"/>
  <rowBreaks count="1" manualBreakCount="1">
    <brk id="17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на 01.12.2013г.</vt:lpstr>
      <vt:lpstr>на 01.03.2014г.</vt:lpstr>
      <vt:lpstr>Лист 1</vt:lpstr>
      <vt:lpstr>'Лист 1'!Область_печати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2022-01-03T09:38:50Z</cp:lastPrinted>
  <dcterms:created xsi:type="dcterms:W3CDTF">2013-12-19T12:05:23Z</dcterms:created>
  <dcterms:modified xsi:type="dcterms:W3CDTF">2022-03-09T12:08:11Z</dcterms:modified>
</cp:coreProperties>
</file>